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'Sheet1'!$A$1:$I$684</definedName>
  </definedNames>
  <calcPr fullCalcOnLoad="1"/>
</workbook>
</file>

<file path=xl/sharedStrings.xml><?xml version="1.0" encoding="utf-8"?>
<sst xmlns="http://schemas.openxmlformats.org/spreadsheetml/2006/main" count="564" uniqueCount="264">
  <si>
    <t>Table 1: GROSS DOMESTIC PRODUCT AND SOME ALLIED AGGREGATES SUMMARY TABLE</t>
  </si>
  <si>
    <t>shs billions</t>
  </si>
  <si>
    <t>Heading</t>
  </si>
  <si>
    <t>1. Gross Domestic Product at b.p</t>
  </si>
  <si>
    <t>2. Gross Domestic Product at m.p.</t>
  </si>
  <si>
    <t>3. Gross National Income at b.p</t>
  </si>
  <si>
    <t>4. Gross National Income at m.p.</t>
  </si>
  <si>
    <t>5. Net Domestic Product at b.p</t>
  </si>
  <si>
    <t>6. Net National Income at b.p</t>
  </si>
  <si>
    <t>7. Net National Income at m.p.</t>
  </si>
  <si>
    <t>8. Gross Fixed capital Formation</t>
  </si>
  <si>
    <t>9. Gross Capital Formation</t>
  </si>
  <si>
    <t>10. Government Final Consump. Exp.</t>
  </si>
  <si>
    <t>11. Household Final Consumption Exp.</t>
  </si>
  <si>
    <t>12. Net Savings</t>
  </si>
  <si>
    <t>13. Gross Domestic Product at b.p</t>
  </si>
  <si>
    <t>14. Gross Fixed capital Formation</t>
  </si>
  <si>
    <t>15. Gross Capital Formation</t>
  </si>
  <si>
    <t>PER CAPITA GDP</t>
  </si>
  <si>
    <t xml:space="preserve">       m.p.=&gt;market prices.</t>
  </si>
  <si>
    <t>Table 2: SELECTED IMPORTANT RATIOS AT CURRENT PRICES</t>
  </si>
  <si>
    <t>Percentages</t>
  </si>
  <si>
    <t>1.Compensation of Employees to Net Domestic Product (NDP) at b.p.</t>
  </si>
  <si>
    <t>2. Gross Capital formation to GDP at m.p.</t>
  </si>
  <si>
    <t>3. Government Final Consumption Expenditure</t>
  </si>
  <si>
    <t xml:space="preserve"> to Net National Disposable income at m.p</t>
  </si>
  <si>
    <t xml:space="preserve">4. Household Final consumption Expenditure </t>
  </si>
  <si>
    <t xml:space="preserve">   to Net National Disposable income at m.p</t>
  </si>
  <si>
    <t>5. Savings to Net National Disposable income at m.p</t>
  </si>
  <si>
    <t>6. GFCF at current prices / GDP at current  b.p</t>
  </si>
  <si>
    <t>7. GFCF at constant prices /GDP at constant b.p</t>
  </si>
  <si>
    <t>8. Agriculture, Fishing,Hunting and Forestry to GDP at current  b.p</t>
  </si>
  <si>
    <t>9. Industry and construction to GDP at current b.p</t>
  </si>
  <si>
    <t>10. Services to GDP at current b.p</t>
  </si>
  <si>
    <t>Table 3: GROSS DOMESTIC PRODUCT ESTIMATES AT CURRENT PRICES BY ECONOMIC ACTIVITY</t>
  </si>
  <si>
    <t xml:space="preserve"> Shs million</t>
  </si>
  <si>
    <t>Economic Activity</t>
  </si>
  <si>
    <t>Crops</t>
  </si>
  <si>
    <t>Livestock</t>
  </si>
  <si>
    <t>Fishing</t>
  </si>
  <si>
    <t>Services</t>
  </si>
  <si>
    <t>GDP at current market prices</t>
  </si>
  <si>
    <t>Table 3a: SHARES OF GROSS DOMESTIC PRODUCT AT CURRENT PRICES BY ECONOMIC ACTIVITY</t>
  </si>
  <si>
    <t>Percentage</t>
  </si>
  <si>
    <t>Taxes on products</t>
  </si>
  <si>
    <t>Gross domestic product at market prices</t>
  </si>
  <si>
    <t xml:space="preserve">  Shs million</t>
  </si>
  <si>
    <t>Table 4a :ANNUAL GROWTH RATES OF GROSS DOMESTIC PRODUCT  BY ECONOMIC ACTIVITY</t>
  </si>
  <si>
    <t>Table 5: GROSS DOMESTIC PRODUCT BY TYPE OF EXPENDITURE AT CURRENT MARKET  PRICES</t>
  </si>
  <si>
    <t>Type of Expenditure</t>
  </si>
  <si>
    <t>Gross fixed capital formation</t>
  </si>
  <si>
    <t>Changes in inventories</t>
  </si>
  <si>
    <t>Exports of goods and services</t>
  </si>
  <si>
    <t>Imports of goods and services</t>
  </si>
  <si>
    <t>Implied deflators</t>
  </si>
  <si>
    <t>Table 6:NATIONAL DISPOSABLE INCOME AND ITS APPROPRIATION AT CURRENT MARKET PRICES</t>
  </si>
  <si>
    <t>1. Compensation of employees</t>
  </si>
  <si>
    <t>2. Operating surplus</t>
  </si>
  <si>
    <t>3. Net Domestic Product at basic price</t>
  </si>
  <si>
    <t>4. Net primary income from ROW</t>
  </si>
  <si>
    <t>5. Net National Income at basic price.</t>
  </si>
  <si>
    <t>6.Taxes on products</t>
  </si>
  <si>
    <t>8.  Net National Income at m.p.</t>
  </si>
  <si>
    <t xml:space="preserve">9.  Net current Transfers from ROW  </t>
  </si>
  <si>
    <t>10.Net National Disposable Income at m.p</t>
  </si>
  <si>
    <t>11.Government final consumption expenditure</t>
  </si>
  <si>
    <t>12. Household final consumption expenditure</t>
  </si>
  <si>
    <t>13.  Net Savings</t>
  </si>
  <si>
    <t>14.  Net National Disposable Income at m.p.</t>
  </si>
  <si>
    <t>Table 7:CAPITAL FINANCE AT CURRENT PRICES</t>
  </si>
  <si>
    <t>2.Consumption on fixed capital</t>
  </si>
  <si>
    <t>3.Net capital transfer from ROW</t>
  </si>
  <si>
    <t>4. Finance of Gross accumulation</t>
  </si>
  <si>
    <t>5. Changes in Inventories</t>
  </si>
  <si>
    <t>6.Gross fixed capital formation</t>
  </si>
  <si>
    <t>7.Net Lending(+)/Borrowing(-) from ROW</t>
  </si>
  <si>
    <t>8. Gross Accumulation</t>
  </si>
  <si>
    <t>Table 8:RELATION AMONG NATIONAL ACCOUNTING AGGREGATES AT CURRENT BASIC PRICES</t>
  </si>
  <si>
    <t>1. Gross Domestic Product at basic price.</t>
  </si>
  <si>
    <t>2.  Net primary income from ROW</t>
  </si>
  <si>
    <t xml:space="preserve">    2.1 Primary  Income receivable</t>
  </si>
  <si>
    <t xml:space="preserve">    2.2 Less Primary income payable</t>
  </si>
  <si>
    <t xml:space="preserve">3. Equals: Gross National Product at b.p </t>
  </si>
  <si>
    <t>4. Less: Consumption of Fixed Capital</t>
  </si>
  <si>
    <t>5. Equals: Net National Product at basic price</t>
  </si>
  <si>
    <t>6. Plus: Net Current Transfers from abroad</t>
  </si>
  <si>
    <t xml:space="preserve">   6.1 Current Transfers receivable</t>
  </si>
  <si>
    <t xml:space="preserve">   6.2 Less: Current transfer payable</t>
  </si>
  <si>
    <t>7. Equals: Net National Disposable Income at b.p</t>
  </si>
  <si>
    <t xml:space="preserve">8. Gross National Disposable Income at b.p </t>
  </si>
  <si>
    <t>9. Gross National Income at basic prices</t>
  </si>
  <si>
    <t>Table 8a: INTERNATIONAL TRANSACTIONS AT CURRENT PRICES</t>
  </si>
  <si>
    <t>1. Export of goods and services:</t>
  </si>
  <si>
    <t xml:space="preserve">    1.1 Export of Goods</t>
  </si>
  <si>
    <t xml:space="preserve">    1.2 Export of services</t>
  </si>
  <si>
    <t>2. Primary incomes receivable</t>
  </si>
  <si>
    <t xml:space="preserve">3. Current transfers receivable </t>
  </si>
  <si>
    <t>4. Total external transactions receivable by the Nation</t>
  </si>
  <si>
    <t>5. Import of goods and services:</t>
  </si>
  <si>
    <t xml:space="preserve">   5.1 Import of goods</t>
  </si>
  <si>
    <t xml:space="preserve">   5.2 Import of  services</t>
  </si>
  <si>
    <t>6. Primary incomes payable</t>
  </si>
  <si>
    <t>7. Current transfers payable</t>
  </si>
  <si>
    <t>8. Current external balance</t>
  </si>
  <si>
    <t>9. Total external transactions paid by the Nation</t>
  </si>
  <si>
    <t>10. Current external balance</t>
  </si>
  <si>
    <t>11.Errors and ommissions</t>
  </si>
  <si>
    <t>12. Net lending (+) or Borrowing (-) from the ROW</t>
  </si>
  <si>
    <t>Table 9:RELATION AMONG NATIONAL ACCOUNTING AGGREGATES AT CURRENT MARKET PRICES</t>
  </si>
  <si>
    <t>1. Gross Domestic Product at m.p.</t>
  </si>
  <si>
    <t xml:space="preserve">2.  Plus: Net primary income from ROW </t>
  </si>
  <si>
    <t>3. Equals: Gross National Income at m.p.</t>
  </si>
  <si>
    <t>5. Equals: Net National Income at m.p.</t>
  </si>
  <si>
    <t>6. Plus: Net Current Transfers received from abroad</t>
  </si>
  <si>
    <t>6.1 Current Transfers receivable</t>
  </si>
  <si>
    <t>6.2 Less: Current transfer payable</t>
  </si>
  <si>
    <t>7. Equals: Net National Disposable Income at m.p.</t>
  </si>
  <si>
    <t>MEMORUNDUM ITEMS:</t>
  </si>
  <si>
    <t>Gross National Income at basic prices (Mill.US $)</t>
  </si>
  <si>
    <t xml:space="preserve">Gross National Disposable Income at basic prices (Mill. US$) </t>
  </si>
  <si>
    <t>Shs. million</t>
  </si>
  <si>
    <t>Economic activity</t>
  </si>
  <si>
    <t>Table 11: GROSS DOMESTIC PRODUCT OF INDUSTRY &amp; CONSTRUCTION AT CURRENT PRICES</t>
  </si>
  <si>
    <t>1. Mining and quarrying</t>
  </si>
  <si>
    <t>2. Manufacturing</t>
  </si>
  <si>
    <t>5. Construction</t>
  </si>
  <si>
    <t>Total Industry and Construction</t>
  </si>
  <si>
    <t>Table 12: GROSS DOMESTIC PRODUCT OF SERVICES AT CURRENT PRICES</t>
  </si>
  <si>
    <t>Total Services</t>
  </si>
  <si>
    <t>Table 13: GROSS CAPITAL FORMATION AT CURRENT PRICES</t>
  </si>
  <si>
    <t xml:space="preserve">Type of Capital formation </t>
  </si>
  <si>
    <t>B. Changes in Inventories</t>
  </si>
  <si>
    <t>C. Gross Capital Formation</t>
  </si>
  <si>
    <t>Table 13a: GROSS CAPITAL FORMATION BY PUBLIC AND PRIVATE SECTORS AT CURRENT PRICES</t>
  </si>
  <si>
    <t>A. Gross Fixed Capital Formation</t>
  </si>
  <si>
    <t>1. Central Government:</t>
  </si>
  <si>
    <t>2. Parastatals:</t>
  </si>
  <si>
    <t>3. Institutions:</t>
  </si>
  <si>
    <t>4. Private</t>
  </si>
  <si>
    <t>Table 13c: GROSS FIXED CAPITAL FORMATION BY KIND OF ECONOMIC ACTIVITY AT CURRENT PRICES</t>
  </si>
  <si>
    <t xml:space="preserve">1. Agriculture (crops, Livestock, Forestry,  </t>
  </si>
  <si>
    <t xml:space="preserve">    Fishing and Hunting)</t>
  </si>
  <si>
    <t>2. Mining and Quarrying</t>
  </si>
  <si>
    <t>3. Manufacturing</t>
  </si>
  <si>
    <t>4. Electricity and Water Supply</t>
  </si>
  <si>
    <t>7. Transport, Storage and Communication</t>
  </si>
  <si>
    <t>8. Financial intermediation, Real Estate and B.S</t>
  </si>
  <si>
    <t>9. Public Administration, Education, Health and O.S</t>
  </si>
  <si>
    <t>10. Gross Fixed Capital Formation</t>
  </si>
  <si>
    <t>Note: B.S &gt;&gt;  Business Services</t>
  </si>
  <si>
    <t xml:space="preserve">          O.S &gt;&gt;  Other Services</t>
  </si>
  <si>
    <t>Table 14: REGIONAL GDP AT CURRENT MARKET PRICES</t>
  </si>
  <si>
    <t>REGION/YEAR</t>
  </si>
  <si>
    <t>Dodoma</t>
  </si>
  <si>
    <t>Arusha</t>
  </si>
  <si>
    <t>Kilimanjaro</t>
  </si>
  <si>
    <t>Tanga</t>
  </si>
  <si>
    <t>Morogoro</t>
  </si>
  <si>
    <t>Pwani</t>
  </si>
  <si>
    <t>Dar -es salaam</t>
  </si>
  <si>
    <t>Lindi</t>
  </si>
  <si>
    <t>Mtwara</t>
  </si>
  <si>
    <t>Ruvuma</t>
  </si>
  <si>
    <t>Iringa</t>
  </si>
  <si>
    <t>Mbeya</t>
  </si>
  <si>
    <t>Singida</t>
  </si>
  <si>
    <t>Tabora</t>
  </si>
  <si>
    <t>Rukwa</t>
  </si>
  <si>
    <t>Kigoma</t>
  </si>
  <si>
    <t>Shinyanga</t>
  </si>
  <si>
    <t>Kagera</t>
  </si>
  <si>
    <t>Mwanza</t>
  </si>
  <si>
    <t>Mara</t>
  </si>
  <si>
    <t>Manyara</t>
  </si>
  <si>
    <t>TANZANIA MAINLAND</t>
  </si>
  <si>
    <t>Table 14a: REGIONAL GDP AT CURRENT PRICES</t>
  </si>
  <si>
    <t>Dar es salaam</t>
  </si>
  <si>
    <t>Table 14b: REGIONAL  PER CAPITA GDP AT CURRENT MARKET PRICES</t>
  </si>
  <si>
    <t>Shs.</t>
  </si>
  <si>
    <t>AT 2007 PRICES</t>
  </si>
  <si>
    <t>1. Buildings and Structures</t>
  </si>
  <si>
    <t>2. Transport Equipment</t>
  </si>
  <si>
    <t>3.Machinery and Equipment</t>
  </si>
  <si>
    <t>4. Other Machinery and Equipment</t>
  </si>
  <si>
    <t>5. Animal Resources</t>
  </si>
  <si>
    <t>6. Research and Development</t>
  </si>
  <si>
    <t>Forestry</t>
  </si>
  <si>
    <t>Industry and Construction</t>
  </si>
  <si>
    <t>FISIM, unallocated</t>
  </si>
  <si>
    <t>A: Agriculture, Forestry and Fishing</t>
  </si>
  <si>
    <t>B: Mining and quarrying</t>
  </si>
  <si>
    <t>C: Manufacturing</t>
  </si>
  <si>
    <t>D: Electricity supply</t>
  </si>
  <si>
    <t>E: Water supply; sewerage, waste management</t>
  </si>
  <si>
    <t>F: Construction</t>
  </si>
  <si>
    <t>G: Wholesale and retail trade; repairs</t>
  </si>
  <si>
    <t>H: Transport and storage</t>
  </si>
  <si>
    <t>I: Accomodation and Food Services</t>
  </si>
  <si>
    <t>J: Information and communication</t>
  </si>
  <si>
    <t>K: Financial and insurance activities</t>
  </si>
  <si>
    <t>L: Real estate</t>
  </si>
  <si>
    <t>M: Professional, scientific and technical activities</t>
  </si>
  <si>
    <t>N: Administrative and support service activities</t>
  </si>
  <si>
    <t>O: Public administration and defence</t>
  </si>
  <si>
    <t>P: Education</t>
  </si>
  <si>
    <t>R: Arts, entertainment and recreation</t>
  </si>
  <si>
    <t>S: Other service activities</t>
  </si>
  <si>
    <t>T: Activities of households as employers;</t>
  </si>
  <si>
    <t>All Economic Activities</t>
  </si>
  <si>
    <t>GDP at Market prices</t>
  </si>
  <si>
    <t>Final Consumption</t>
  </si>
  <si>
    <t>Government final consumption</t>
  </si>
  <si>
    <t>Household final consumption</t>
  </si>
  <si>
    <t>Non Profit Institutions Serving Households</t>
  </si>
  <si>
    <t>Capital Formation</t>
  </si>
  <si>
    <t>Export of goods</t>
  </si>
  <si>
    <t>Export of services</t>
  </si>
  <si>
    <t>Import of goods</t>
  </si>
  <si>
    <t>Import of services</t>
  </si>
  <si>
    <t>Errors and Omissions</t>
  </si>
  <si>
    <t>GDP at constant 2007 market prices</t>
  </si>
  <si>
    <t>Gross Capital Formation</t>
  </si>
  <si>
    <t xml:space="preserve">Tanzania Mainland Population </t>
  </si>
  <si>
    <t>Exchange rates (annual average)</t>
  </si>
  <si>
    <t>Table 10: GROSS DOMESTIC PRODUCT OF AGRICULTURE AT CURRENT PRICES</t>
  </si>
  <si>
    <t>Total Agriculture</t>
  </si>
  <si>
    <t>1. Crops</t>
  </si>
  <si>
    <t>2. Livestock</t>
  </si>
  <si>
    <t>3. Forestry and Hunting</t>
  </si>
  <si>
    <t>4. Fishing</t>
  </si>
  <si>
    <t>3. Electricity supply</t>
  </si>
  <si>
    <t>4. Water supply,sewarage, waste management</t>
  </si>
  <si>
    <t>1. Wholesale and retail trade; repairs</t>
  </si>
  <si>
    <t>2. Transport and storage</t>
  </si>
  <si>
    <t>3. Accomodation and Food Services</t>
  </si>
  <si>
    <t>4. Information and communication</t>
  </si>
  <si>
    <t>5. Financial and insurance activities</t>
  </si>
  <si>
    <t>6. Real estate</t>
  </si>
  <si>
    <t>7. Professional, scientific and technical activities</t>
  </si>
  <si>
    <t>8. Administrative and support service activities</t>
  </si>
  <si>
    <t>9. Public administration and defence</t>
  </si>
  <si>
    <t>10. Education</t>
  </si>
  <si>
    <t>11. Human health and social work activities</t>
  </si>
  <si>
    <t>12. Arts, entertainment and recreation</t>
  </si>
  <si>
    <t>13. Other service activities</t>
  </si>
  <si>
    <t>14. Activities of households as employers;</t>
  </si>
  <si>
    <t>13. Non Profit Institutions Serving Households</t>
  </si>
  <si>
    <t xml:space="preserve">16. Per Capita GDP at  current market prices </t>
  </si>
  <si>
    <t xml:space="preserve">17. Per Capita GDP at  current basic prices </t>
  </si>
  <si>
    <t xml:space="preserve"> Q: Human health and social work activities</t>
  </si>
  <si>
    <t>Table 3b:IMPLICIT DEFLATORS OF GROSS DOMESTIC PRODUCT BY ECONOMIC ACTIVITIES (2007 = 100)</t>
  </si>
  <si>
    <t>Table 4 :GROSS DOMESTIC PRODUCT AT 2007 PRICES BY ECONOMIC ACTIVITY</t>
  </si>
  <si>
    <t>Table 4b :SHARES OF GROSS DOMESTIC PRODUCT AT 2007 PRICES BY ECONOMIC ACTIVITY</t>
  </si>
  <si>
    <t xml:space="preserve">Table 5a: GROSS DOMESTIC PRODUCT AT 2007 MARKET PRICES BY TYPE OF EXPENDITURE </t>
  </si>
  <si>
    <t>Table 5b: IMPLICIT DEFLATORS OF GROSS DOMESTIC PRODUCT BY EXPENDITURE (2007 = 100)</t>
  </si>
  <si>
    <t>Table 10a: GROSS DOMESTIC PRODUCT OF AGRICULTURE AT 2007 PRICES</t>
  </si>
  <si>
    <t>Table 11a: GROSS DOMESTIC PRODUCT OF INDUSTRY &amp; CONSTRUCTION AT 2007 PRICES</t>
  </si>
  <si>
    <t>6. Wholesale and Retail Trade; Accommodation and Food Services</t>
  </si>
  <si>
    <t>Table 12a: GROSS DOMESTIC PRODUCT OF SERVICES AT 2007 PRICES</t>
  </si>
  <si>
    <t>Table 13b: GROSS CAPITAL FORMATION AT 2007 PRICES</t>
  </si>
  <si>
    <t>Appendix 1.    AVERAGE ANNUAL RATES OF GROWTH OF TOTAL GDP AT 2007 BASIC PRICES</t>
  </si>
  <si>
    <t>Appendix 2.    AVERAGE ANNUAL RATES OF GROWTH OF AGRICULTURE &amp; FISHING  GDP AT 2007 BASIC PRICES</t>
  </si>
  <si>
    <t>Appendix 3.     AVERAGE ANNUAL RATES OF GROWTH OF INDUSTRY &amp; CONSTRUCTION GDP AT 2007 PRICES</t>
  </si>
  <si>
    <t>Appendix 4.    AVERAGE ANNUAL RATES OF GROWTH OF SERVICES GDP AT 2007 PRICES</t>
  </si>
</sst>
</file>

<file path=xl/styles.xml><?xml version="1.0" encoding="utf-8"?>
<styleSheet xmlns="http://schemas.openxmlformats.org/spreadsheetml/2006/main">
  <numFmts count="26">
    <numFmt numFmtId="5" formatCode="&quot;S&quot;#,##0_);\(&quot;S&quot;#,##0\)"/>
    <numFmt numFmtId="6" formatCode="&quot;S&quot;#,##0_);[Red]\(&quot;S&quot;#,##0\)"/>
    <numFmt numFmtId="7" formatCode="&quot;S&quot;#,##0.00_);\(&quot;S&quot;#,##0.00\)"/>
    <numFmt numFmtId="8" formatCode="&quot;S&quot;#,##0.00_);[Red]\(&quot;S&quot;#,##0.00\)"/>
    <numFmt numFmtId="42" formatCode="_(&quot;S&quot;* #,##0_);_(&quot;S&quot;* \(#,##0\);_(&quot;S&quot;* &quot;-&quot;_);_(@_)"/>
    <numFmt numFmtId="41" formatCode="_(* #,##0_);_(* \(#,##0\);_(* &quot;-&quot;_);_(@_)"/>
    <numFmt numFmtId="44" formatCode="_(&quot;S&quot;* #,##0.00_);_(&quot;S&quot;* \(#,##0.00\);_(&quot;S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#,##0.0"/>
    <numFmt numFmtId="174" formatCode="0.0"/>
    <numFmt numFmtId="175" formatCode="_-* #,##0.0_-;\-* #,##0.0_-;_-* &quot;-&quot;??_-;_-@_-"/>
    <numFmt numFmtId="176" formatCode="0.0%"/>
    <numFmt numFmtId="177" formatCode="_(* #,##0_);_(* \(#,##0\);_(* &quot;-&quot;??_);_(@_)"/>
    <numFmt numFmtId="178" formatCode="_-* #,##0.000_-;\-* #,##0.000_-;_-* &quot;-&quot;??_-;_-@_-"/>
    <numFmt numFmtId="179" formatCode="#,##0.000"/>
    <numFmt numFmtId="180" formatCode="0.000"/>
    <numFmt numFmtId="181" formatCode="#,##0.0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71" fontId="3" fillId="0" borderId="0" xfId="42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2" fontId="3" fillId="0" borderId="0" xfId="42" applyNumberFormat="1" applyFont="1" applyBorder="1" applyAlignment="1">
      <alignment/>
    </xf>
    <xf numFmtId="172" fontId="3" fillId="0" borderId="0" xfId="61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72" fontId="3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2" fontId="3" fillId="0" borderId="0" xfId="42" applyNumberFormat="1" applyFont="1" applyBorder="1" applyAlignment="1">
      <alignment horizontal="right"/>
    </xf>
    <xf numFmtId="172" fontId="2" fillId="0" borderId="0" xfId="42" applyNumberFormat="1" applyFont="1" applyBorder="1" applyAlignment="1">
      <alignment horizontal="right"/>
    </xf>
    <xf numFmtId="172" fontId="2" fillId="0" borderId="0" xfId="42" applyNumberFormat="1" applyFont="1" applyFill="1" applyBorder="1" applyAlignment="1">
      <alignment/>
    </xf>
    <xf numFmtId="172" fontId="2" fillId="0" borderId="0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0" xfId="42" applyNumberFormat="1" applyFont="1" applyFill="1" applyBorder="1" applyAlignment="1">
      <alignment horizontal="right"/>
    </xf>
    <xf numFmtId="3" fontId="3" fillId="0" borderId="0" xfId="61" applyNumberFormat="1" applyFont="1" applyBorder="1" applyAlignment="1">
      <alignment/>
    </xf>
    <xf numFmtId="3" fontId="3" fillId="0" borderId="0" xfId="42" applyNumberFormat="1" applyFont="1" applyBorder="1" applyAlignment="1">
      <alignment/>
    </xf>
    <xf numFmtId="172" fontId="3" fillId="0" borderId="0" xfId="42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5" fontId="3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 horizontal="left" indent="1"/>
    </xf>
    <xf numFmtId="175" fontId="2" fillId="0" borderId="0" xfId="42" applyNumberFormat="1" applyFont="1" applyFill="1" applyBorder="1" applyAlignment="1">
      <alignment horizontal="right"/>
    </xf>
    <xf numFmtId="175" fontId="2" fillId="0" borderId="0" xfId="42" applyNumberFormat="1" applyFont="1" applyBorder="1" applyAlignment="1">
      <alignment/>
    </xf>
    <xf numFmtId="0" fontId="4" fillId="0" borderId="0" xfId="0" applyFont="1" applyFill="1" applyBorder="1" applyAlignment="1">
      <alignment horizontal="left" indent="1"/>
    </xf>
    <xf numFmtId="173" fontId="3" fillId="0" borderId="0" xfId="42" applyNumberFormat="1" applyFont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6" fontId="2" fillId="0" borderId="0" xfId="61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2" fontId="3" fillId="0" borderId="0" xfId="42" applyNumberFormat="1" applyFont="1" applyBorder="1" applyAlignment="1">
      <alignment horizontal="left"/>
    </xf>
    <xf numFmtId="171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3" fontId="3" fillId="0" borderId="0" xfId="0" applyNumberFormat="1" applyFont="1" applyBorder="1" applyAlignment="1">
      <alignment horizontal="right"/>
    </xf>
    <xf numFmtId="176" fontId="2" fillId="0" borderId="0" xfId="61" applyNumberFormat="1" applyFont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61" applyNumberFormat="1" applyFont="1" applyBorder="1" applyAlignment="1">
      <alignment horizontal="right"/>
    </xf>
    <xf numFmtId="173" fontId="3" fillId="0" borderId="0" xfId="61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2" fontId="3" fillId="0" borderId="0" xfId="42" applyNumberFormat="1" applyFont="1" applyBorder="1" applyAlignment="1">
      <alignment horizontal="justify"/>
    </xf>
    <xf numFmtId="3" fontId="3" fillId="0" borderId="0" xfId="42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2"/>
    </xf>
    <xf numFmtId="3" fontId="3" fillId="0" borderId="0" xfId="42" applyNumberFormat="1" applyFont="1" applyFill="1" applyBorder="1" applyAlignment="1">
      <alignment horizontal="right"/>
    </xf>
    <xf numFmtId="3" fontId="3" fillId="0" borderId="0" xfId="42" applyNumberFormat="1" applyFont="1" applyFill="1" applyBorder="1" applyAlignment="1">
      <alignment/>
    </xf>
    <xf numFmtId="0" fontId="2" fillId="0" borderId="0" xfId="42" applyNumberFormat="1" applyFont="1" applyBorder="1" applyAlignment="1">
      <alignment horizontal="left"/>
    </xf>
    <xf numFmtId="0" fontId="2" fillId="0" borderId="0" xfId="42" applyNumberFormat="1" applyFont="1" applyBorder="1" applyAlignment="1">
      <alignment horizontal="right"/>
    </xf>
    <xf numFmtId="3" fontId="2" fillId="0" borderId="0" xfId="42" applyNumberFormat="1" applyFont="1" applyBorder="1" applyAlignment="1">
      <alignment/>
    </xf>
    <xf numFmtId="0" fontId="3" fillId="0" borderId="0" xfId="61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6" fontId="3" fillId="0" borderId="0" xfId="61" applyNumberFormat="1" applyFont="1" applyBorder="1" applyAlignment="1">
      <alignment/>
    </xf>
    <xf numFmtId="3" fontId="3" fillId="0" borderId="0" xfId="61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3" fontId="2" fillId="0" borderId="0" xfId="42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71" fontId="2" fillId="0" borderId="0" xfId="42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1" fontId="3" fillId="0" borderId="0" xfId="42" applyFont="1" applyFill="1" applyBorder="1" applyAlignment="1">
      <alignment/>
    </xf>
    <xf numFmtId="180" fontId="3" fillId="0" borderId="0" xfId="0" applyNumberFormat="1" applyFont="1" applyBorder="1" applyAlignment="1">
      <alignment/>
    </xf>
    <xf numFmtId="176" fontId="3" fillId="0" borderId="0" xfId="61" applyNumberFormat="1" applyFont="1" applyFill="1" applyBorder="1" applyAlignment="1">
      <alignment/>
    </xf>
    <xf numFmtId="4" fontId="3" fillId="0" borderId="0" xfId="61" applyNumberFormat="1" applyFont="1" applyBorder="1" applyAlignment="1">
      <alignment horizontal="right"/>
    </xf>
    <xf numFmtId="9" fontId="3" fillId="0" borderId="0" xfId="6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3" fontId="3" fillId="0" borderId="0" xfId="42" applyNumberFormat="1" applyFont="1" applyFill="1" applyAlignment="1">
      <alignment/>
    </xf>
    <xf numFmtId="171" fontId="3" fillId="0" borderId="0" xfId="42" applyFont="1" applyFill="1" applyAlignment="1">
      <alignment/>
    </xf>
    <xf numFmtId="172" fontId="3" fillId="0" borderId="0" xfId="42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175" fontId="7" fillId="0" borderId="0" xfId="42" applyNumberFormat="1" applyFont="1" applyBorder="1" applyAlignment="1">
      <alignment/>
    </xf>
    <xf numFmtId="175" fontId="3" fillId="0" borderId="0" xfId="61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4" fontId="3" fillId="0" borderId="0" xfId="61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172" fontId="3" fillId="0" borderId="0" xfId="42" applyNumberFormat="1" applyFont="1" applyBorder="1" applyAlignment="1">
      <alignment horizontal="left" indent="1"/>
    </xf>
    <xf numFmtId="172" fontId="2" fillId="0" borderId="0" xfId="42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/>
    </xf>
    <xf numFmtId="172" fontId="2" fillId="0" borderId="0" xfId="42" applyNumberFormat="1" applyFont="1" applyBorder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3" fontId="43" fillId="0" borderId="0" xfId="0" applyNumberFormat="1" applyFont="1" applyAlignment="1">
      <alignment horizontal="left" indent="1"/>
    </xf>
    <xf numFmtId="3" fontId="44" fillId="0" borderId="0" xfId="0" applyNumberFormat="1" applyFont="1" applyAlignment="1">
      <alignment horizontal="left"/>
    </xf>
    <xf numFmtId="3" fontId="4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73" fontId="4" fillId="0" borderId="0" xfId="61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right"/>
    </xf>
    <xf numFmtId="4" fontId="3" fillId="0" borderId="0" xfId="42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2" fillId="0" borderId="0" xfId="42" applyFont="1" applyFill="1" applyBorder="1" applyAlignment="1">
      <alignment horizontal="right"/>
    </xf>
    <xf numFmtId="178" fontId="3" fillId="0" borderId="0" xfId="42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2" fillId="0" borderId="0" xfId="61" applyFont="1" applyFill="1" applyBorder="1" applyAlignment="1">
      <alignment/>
    </xf>
    <xf numFmtId="173" fontId="3" fillId="0" borderId="0" xfId="42" applyNumberFormat="1" applyFont="1" applyFill="1" applyBorder="1" applyAlignment="1">
      <alignment/>
    </xf>
    <xf numFmtId="173" fontId="6" fillId="0" borderId="0" xfId="42" applyNumberFormat="1" applyFont="1" applyFill="1" applyBorder="1" applyAlignment="1">
      <alignment/>
    </xf>
    <xf numFmtId="3" fontId="6" fillId="0" borderId="0" xfId="42" applyNumberFormat="1" applyFont="1" applyFill="1" applyBorder="1" applyAlignment="1">
      <alignment/>
    </xf>
    <xf numFmtId="181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O952"/>
  <sheetViews>
    <sheetView tabSelected="1" zoomScale="78" zoomScaleNormal="78" zoomScaleSheetLayoutView="77" zoomScalePageLayoutView="0" workbookViewId="0" topLeftCell="A322">
      <pane xSplit="1" topLeftCell="B1" activePane="topRight" state="frozen"/>
      <selection pane="topLeft" activeCell="A1" sqref="A1"/>
      <selection pane="topRight" activeCell="K115" sqref="K115"/>
    </sheetView>
  </sheetViews>
  <sheetFormatPr defaultColWidth="9.140625" defaultRowHeight="12.75"/>
  <cols>
    <col min="1" max="1" width="43.7109375" style="3" customWidth="1"/>
    <col min="2" max="5" width="13.7109375" style="3" bestFit="1" customWidth="1"/>
    <col min="6" max="6" width="15.7109375" style="3" customWidth="1"/>
    <col min="7" max="7" width="14.00390625" style="3" customWidth="1"/>
    <col min="8" max="8" width="14.8515625" style="3" customWidth="1"/>
    <col min="9" max="9" width="15.140625" style="3" customWidth="1"/>
    <col min="10" max="10" width="11.8515625" style="1" customWidth="1"/>
    <col min="11" max="11" width="20.421875" style="3" customWidth="1"/>
    <col min="12" max="12" width="19.7109375" style="3" customWidth="1"/>
    <col min="13" max="16384" width="9.140625" style="3" customWidth="1"/>
  </cols>
  <sheetData>
    <row r="2" spans="1:9" ht="18" customHeight="1">
      <c r="A2" s="52" t="s">
        <v>0</v>
      </c>
      <c r="B2" s="101"/>
      <c r="C2" s="101"/>
      <c r="D2" s="101"/>
      <c r="E2" s="101"/>
      <c r="F2" s="101"/>
      <c r="G2" s="101"/>
      <c r="H2" s="101"/>
      <c r="I2" s="101"/>
    </row>
    <row r="3" spans="1:9" ht="18" customHeight="1">
      <c r="A3" s="4"/>
      <c r="B3" s="2"/>
      <c r="C3" s="2"/>
      <c r="D3" s="2"/>
      <c r="E3" s="2"/>
      <c r="F3" s="2"/>
      <c r="I3" s="5" t="s">
        <v>1</v>
      </c>
    </row>
    <row r="4" spans="1:9" s="7" customFormat="1" ht="18" customHeight="1">
      <c r="A4" s="6" t="s">
        <v>2</v>
      </c>
      <c r="B4" s="6">
        <v>2007</v>
      </c>
      <c r="C4" s="7">
        <v>2008</v>
      </c>
      <c r="D4" s="6">
        <v>2009</v>
      </c>
      <c r="E4" s="7">
        <v>2010</v>
      </c>
      <c r="F4" s="6">
        <v>2011</v>
      </c>
      <c r="G4" s="7">
        <v>2012</v>
      </c>
      <c r="H4" s="6">
        <v>2013</v>
      </c>
      <c r="I4" s="7">
        <v>2014</v>
      </c>
    </row>
    <row r="5" spans="1:10" ht="18" customHeight="1">
      <c r="A5" s="3" t="s">
        <v>3</v>
      </c>
      <c r="B5" s="16">
        <v>24948.887718497197</v>
      </c>
      <c r="C5" s="16">
        <v>30592.3710570225</v>
      </c>
      <c r="D5" s="16">
        <v>35246.25551780736</v>
      </c>
      <c r="E5" s="16">
        <v>41020.9120499123</v>
      </c>
      <c r="F5" s="16">
        <v>49501.10593752044</v>
      </c>
      <c r="G5" s="16">
        <v>57563.487591196346</v>
      </c>
      <c r="H5" s="16">
        <v>66472.84203039385</v>
      </c>
      <c r="I5" s="16">
        <v>72988.91433157772</v>
      </c>
      <c r="J5" s="9"/>
    </row>
    <row r="6" spans="1:10" ht="18" customHeight="1">
      <c r="A6" s="3" t="s">
        <v>4</v>
      </c>
      <c r="B6" s="16">
        <v>26770.431799865124</v>
      </c>
      <c r="C6" s="16">
        <v>32764.939517022503</v>
      </c>
      <c r="D6" s="16">
        <v>37726.82362780736</v>
      </c>
      <c r="E6" s="16">
        <v>43836.0180499123</v>
      </c>
      <c r="F6" s="16">
        <v>52762.58093079464</v>
      </c>
      <c r="G6" s="16">
        <v>61434.213909470534</v>
      </c>
      <c r="H6" s="16">
        <v>70953.22734623206</v>
      </c>
      <c r="I6" s="16">
        <v>79442.49933157772</v>
      </c>
      <c r="J6" s="9"/>
    </row>
    <row r="7" spans="1:10" ht="18" customHeight="1">
      <c r="A7" s="3" t="s">
        <v>5</v>
      </c>
      <c r="B7" s="16">
        <v>25013.64149466227</v>
      </c>
      <c r="C7" s="16">
        <v>30626.133732910293</v>
      </c>
      <c r="D7" s="16">
        <v>35344.453943670174</v>
      </c>
      <c r="E7" s="16">
        <v>41127.3818511296</v>
      </c>
      <c r="F7" s="16">
        <v>49633.05260086141</v>
      </c>
      <c r="G7" s="16">
        <v>57547.679250161025</v>
      </c>
      <c r="H7" s="16">
        <v>66335.2718431066</v>
      </c>
      <c r="I7" s="16">
        <v>72791.40447696824</v>
      </c>
      <c r="J7" s="9"/>
    </row>
    <row r="8" spans="1:10" ht="18" customHeight="1">
      <c r="A8" s="3" t="s">
        <v>6</v>
      </c>
      <c r="B8" s="16">
        <v>26835.185576030195</v>
      </c>
      <c r="C8" s="16">
        <v>32798.70219291029</v>
      </c>
      <c r="D8" s="16">
        <v>37825.022053670175</v>
      </c>
      <c r="E8" s="16">
        <v>43942.4878511296</v>
      </c>
      <c r="F8" s="16">
        <v>52894.5275941356</v>
      </c>
      <c r="G8" s="16">
        <v>61418.40556843522</v>
      </c>
      <c r="H8" s="16">
        <v>70815.6571589448</v>
      </c>
      <c r="I8" s="16">
        <v>79244.98947696824</v>
      </c>
      <c r="J8" s="9"/>
    </row>
    <row r="9" spans="1:10" ht="18" customHeight="1">
      <c r="A9" s="3" t="s">
        <v>7</v>
      </c>
      <c r="B9" s="16">
        <v>22189.4592184972</v>
      </c>
      <c r="C9" s="16">
        <v>27511.615557022502</v>
      </c>
      <c r="D9" s="16">
        <v>31792.803208340403</v>
      </c>
      <c r="E9" s="16">
        <v>37308.367174604966</v>
      </c>
      <c r="F9" s="16">
        <v>45503.80243752045</v>
      </c>
      <c r="G9" s="16">
        <v>53254.394418196345</v>
      </c>
      <c r="H9" s="16">
        <v>61797.475937688854</v>
      </c>
      <c r="I9" s="16">
        <v>67846.01162960222</v>
      </c>
      <c r="J9" s="9"/>
    </row>
    <row r="10" spans="1:10" ht="18" customHeight="1">
      <c r="A10" s="3" t="s">
        <v>8</v>
      </c>
      <c r="B10" s="16">
        <v>22254.21299466227</v>
      </c>
      <c r="C10" s="16">
        <v>27545.378232910294</v>
      </c>
      <c r="D10" s="16">
        <v>31891.001634203225</v>
      </c>
      <c r="E10" s="16">
        <v>37414.83697582226</v>
      </c>
      <c r="F10" s="16">
        <v>45635.74910086141</v>
      </c>
      <c r="G10" s="16">
        <v>53238.58607716103</v>
      </c>
      <c r="H10" s="16">
        <v>61659.9057504016</v>
      </c>
      <c r="I10" s="16">
        <v>67648.50177499275</v>
      </c>
      <c r="J10" s="9"/>
    </row>
    <row r="11" spans="1:10" ht="18" customHeight="1">
      <c r="A11" s="3" t="s">
        <v>9</v>
      </c>
      <c r="B11" s="16">
        <v>24075.757076030193</v>
      </c>
      <c r="C11" s="16">
        <v>29717.946692910296</v>
      </c>
      <c r="D11" s="16">
        <v>34371.569744203225</v>
      </c>
      <c r="E11" s="16">
        <v>40229.94297582226</v>
      </c>
      <c r="F11" s="16">
        <v>48897.22409413561</v>
      </c>
      <c r="G11" s="16">
        <v>57109.31239543522</v>
      </c>
      <c r="H11" s="16">
        <v>66140.2910662398</v>
      </c>
      <c r="I11" s="16">
        <v>74102.08677499274</v>
      </c>
      <c r="J11" s="9"/>
    </row>
    <row r="12" spans="1:10" ht="18" customHeight="1">
      <c r="A12" s="3" t="s">
        <v>10</v>
      </c>
      <c r="B12" s="16">
        <v>8427.686714173755</v>
      </c>
      <c r="C12" s="16">
        <v>11030.529171338187</v>
      </c>
      <c r="D12" s="16">
        <v>10883.739571344491</v>
      </c>
      <c r="E12" s="16">
        <v>12572.205189984748</v>
      </c>
      <c r="F12" s="16">
        <v>17324.766727342983</v>
      </c>
      <c r="G12" s="16">
        <v>18786.138434352222</v>
      </c>
      <c r="H12" s="16">
        <v>21625.330824852048</v>
      </c>
      <c r="I12" s="16">
        <v>25943.896737733245</v>
      </c>
      <c r="J12" s="9"/>
    </row>
    <row r="13" spans="1:10" ht="18" customHeight="1">
      <c r="A13" s="3" t="s">
        <v>11</v>
      </c>
      <c r="B13" s="16">
        <v>8793.914950531178</v>
      </c>
      <c r="C13" s="16">
        <v>10509.733421773833</v>
      </c>
      <c r="D13" s="16">
        <v>9478.925323178295</v>
      </c>
      <c r="E13" s="16">
        <v>11965.491434709204</v>
      </c>
      <c r="F13" s="16">
        <v>17538.474485191702</v>
      </c>
      <c r="G13" s="16">
        <v>17510.516705380658</v>
      </c>
      <c r="H13" s="16">
        <v>21516.065115675454</v>
      </c>
      <c r="I13" s="16">
        <v>24624.723985291672</v>
      </c>
      <c r="J13" s="9"/>
    </row>
    <row r="14" spans="1:10" ht="18" customHeight="1">
      <c r="A14" s="3" t="s">
        <v>12</v>
      </c>
      <c r="B14" s="16">
        <v>4968.233729626325</v>
      </c>
      <c r="C14" s="16">
        <v>5275.677382247352</v>
      </c>
      <c r="D14" s="16">
        <v>6599.152426680574</v>
      </c>
      <c r="E14" s="16">
        <v>6451.836091570491</v>
      </c>
      <c r="F14" s="16">
        <v>7293.791519423818</v>
      </c>
      <c r="G14" s="16">
        <v>9055.182090796146</v>
      </c>
      <c r="H14" s="16">
        <v>11580.483934404923</v>
      </c>
      <c r="I14" s="16">
        <v>10996.64079879516</v>
      </c>
      <c r="J14" s="9"/>
    </row>
    <row r="15" spans="1:10" ht="18" customHeight="1">
      <c r="A15" s="3" t="s">
        <v>13</v>
      </c>
      <c r="B15" s="16">
        <v>16348.964930507998</v>
      </c>
      <c r="C15" s="16">
        <v>20826.21419327518</v>
      </c>
      <c r="D15" s="16">
        <v>24829.199901418884</v>
      </c>
      <c r="E15" s="16">
        <v>28512.137389519165</v>
      </c>
      <c r="F15" s="16">
        <v>34415.26891819822</v>
      </c>
      <c r="G15" s="16">
        <v>40669.36987802233</v>
      </c>
      <c r="H15" s="16">
        <v>48835.59602048892</v>
      </c>
      <c r="I15" s="16">
        <v>51037.942932889935</v>
      </c>
      <c r="J15" s="9"/>
    </row>
    <row r="16" spans="1:10" ht="18" customHeight="1">
      <c r="A16" s="3" t="s">
        <v>14</v>
      </c>
      <c r="B16" s="9">
        <v>3601.640557330987</v>
      </c>
      <c r="C16" s="9">
        <v>4531.4327075667825</v>
      </c>
      <c r="D16" s="9">
        <v>3999.132806669061</v>
      </c>
      <c r="E16" s="9">
        <v>6638.097172565877</v>
      </c>
      <c r="F16" s="9">
        <v>8489.656815962604</v>
      </c>
      <c r="G16" s="9">
        <v>8500.045863003239</v>
      </c>
      <c r="H16" s="9">
        <v>6799.874586557956</v>
      </c>
      <c r="I16" s="9">
        <v>12668.51941900857</v>
      </c>
      <c r="J16" s="9"/>
    </row>
    <row r="17" spans="2:8" ht="18" customHeight="1">
      <c r="B17" s="10"/>
      <c r="C17" s="10"/>
      <c r="D17" s="10"/>
      <c r="E17" s="10"/>
      <c r="F17" s="10"/>
      <c r="G17" s="10"/>
      <c r="H17" s="10"/>
    </row>
    <row r="18" spans="1:8" ht="18" customHeight="1">
      <c r="A18" s="4" t="s">
        <v>179</v>
      </c>
      <c r="B18" s="9"/>
      <c r="C18" s="9"/>
      <c r="D18" s="9"/>
      <c r="E18" s="9"/>
      <c r="F18" s="9"/>
      <c r="G18" s="9"/>
      <c r="H18" s="9"/>
    </row>
    <row r="19" spans="1:9" ht="18" customHeight="1">
      <c r="A19" s="4"/>
      <c r="B19" s="11"/>
      <c r="C19" s="11"/>
      <c r="D19" s="11"/>
      <c r="E19" s="11"/>
      <c r="F19" s="11"/>
      <c r="G19" s="11"/>
      <c r="I19" s="12" t="s">
        <v>1</v>
      </c>
    </row>
    <row r="20" spans="1:10" ht="18" customHeight="1">
      <c r="A20" s="3" t="s">
        <v>15</v>
      </c>
      <c r="B20" s="16">
        <v>24948.887718424965</v>
      </c>
      <c r="C20" s="16">
        <v>26350.80836555554</v>
      </c>
      <c r="D20" s="16">
        <v>27628.32700302814</v>
      </c>
      <c r="E20" s="16">
        <v>29441.004710402267</v>
      </c>
      <c r="F20" s="16">
        <v>31673.636010537575</v>
      </c>
      <c r="G20" s="16">
        <v>33420.62629787368</v>
      </c>
      <c r="H20" s="16">
        <v>35673.04546033646</v>
      </c>
      <c r="I20" s="16">
        <v>38137.425092626945</v>
      </c>
      <c r="J20" s="13"/>
    </row>
    <row r="21" spans="1:10" ht="18" customHeight="1">
      <c r="A21" s="3" t="s">
        <v>16</v>
      </c>
      <c r="B21" s="16">
        <v>8427.686714173755</v>
      </c>
      <c r="C21" s="16">
        <v>9485.694635538923</v>
      </c>
      <c r="D21" s="16">
        <v>9410.248012231325</v>
      </c>
      <c r="E21" s="16">
        <v>10491.66958749575</v>
      </c>
      <c r="F21" s="16">
        <v>12770.84418335214</v>
      </c>
      <c r="G21" s="16">
        <v>12898.260147629186</v>
      </c>
      <c r="H21" s="16">
        <v>13472.087595074085</v>
      </c>
      <c r="I21" s="16">
        <v>14410.368242710781</v>
      </c>
      <c r="J21" s="13"/>
    </row>
    <row r="22" spans="1:10" ht="18" customHeight="1">
      <c r="A22" s="3" t="s">
        <v>17</v>
      </c>
      <c r="B22" s="16">
        <v>8793.914950531178</v>
      </c>
      <c r="C22" s="16">
        <v>9097.588498401226</v>
      </c>
      <c r="D22" s="16">
        <v>8205.467349771303</v>
      </c>
      <c r="E22" s="16">
        <v>10058.93841002746</v>
      </c>
      <c r="F22" s="16">
        <v>13050.73550066491</v>
      </c>
      <c r="G22" s="16">
        <v>12276.816919394843</v>
      </c>
      <c r="H22" s="16">
        <v>13435.66966933268</v>
      </c>
      <c r="I22" s="16">
        <v>13696.058375084764</v>
      </c>
      <c r="J22" s="13"/>
    </row>
    <row r="23" ht="18" customHeight="1"/>
    <row r="24" spans="1:6" ht="18" customHeight="1">
      <c r="A24" s="14" t="s">
        <v>18</v>
      </c>
      <c r="B24" s="15"/>
      <c r="C24" s="15"/>
      <c r="D24" s="15"/>
      <c r="E24" s="15"/>
      <c r="F24" s="15"/>
    </row>
    <row r="25" spans="1:10" ht="18" customHeight="1">
      <c r="A25" s="14"/>
      <c r="B25" s="6">
        <v>2007</v>
      </c>
      <c r="C25" s="7">
        <v>2008</v>
      </c>
      <c r="D25" s="6">
        <v>2009</v>
      </c>
      <c r="E25" s="7">
        <v>2010</v>
      </c>
      <c r="F25" s="6">
        <v>2011</v>
      </c>
      <c r="G25" s="7">
        <v>2012</v>
      </c>
      <c r="H25" s="6">
        <v>2013</v>
      </c>
      <c r="I25" s="7">
        <v>2014</v>
      </c>
      <c r="J25" s="5"/>
    </row>
    <row r="26" spans="1:10" ht="18" customHeight="1">
      <c r="A26" s="15" t="s">
        <v>247</v>
      </c>
      <c r="B26" s="16">
        <v>699127.1210896617</v>
      </c>
      <c r="C26" s="16">
        <v>830024.3639015544</v>
      </c>
      <c r="D26" s="16">
        <v>927329.6215347596</v>
      </c>
      <c r="E26" s="16">
        <v>1045848.4704642361</v>
      </c>
      <c r="F26" s="16">
        <v>1222224.4701598657</v>
      </c>
      <c r="G26" s="16">
        <v>1408222.7025474806</v>
      </c>
      <c r="H26" s="16">
        <v>1582796.73342193</v>
      </c>
      <c r="I26" s="16">
        <v>1724415.6469729007</v>
      </c>
      <c r="J26" s="16"/>
    </row>
    <row r="27" spans="1:10" ht="18" customHeight="1">
      <c r="A27" s="15" t="s">
        <v>248</v>
      </c>
      <c r="B27" s="16">
        <v>651556.3206234891</v>
      </c>
      <c r="C27" s="16">
        <v>774987.3401613698</v>
      </c>
      <c r="D27" s="16">
        <v>866356.9748754208</v>
      </c>
      <c r="E27" s="16">
        <v>978685.1094823509</v>
      </c>
      <c r="F27" s="16">
        <v>1146673.682551073</v>
      </c>
      <c r="G27" s="16">
        <v>1319496.171680265</v>
      </c>
      <c r="H27" s="16">
        <v>1482850.057173145</v>
      </c>
      <c r="I27" s="16">
        <v>1584331.145016074</v>
      </c>
      <c r="J27" s="9"/>
    </row>
    <row r="28" spans="1:8" ht="18" customHeight="1">
      <c r="A28" s="15"/>
      <c r="B28" s="2"/>
      <c r="C28" s="2"/>
      <c r="D28" s="2"/>
      <c r="E28" s="2"/>
      <c r="F28" s="2"/>
      <c r="G28" s="2"/>
      <c r="H28" s="2"/>
    </row>
    <row r="29" spans="1:9" ht="18" customHeight="1">
      <c r="A29" s="15" t="s">
        <v>19</v>
      </c>
      <c r="B29" s="9"/>
      <c r="C29" s="9"/>
      <c r="D29" s="9"/>
      <c r="E29" s="9"/>
      <c r="F29" s="9"/>
      <c r="G29" s="9"/>
      <c r="H29" s="9"/>
      <c r="I29" s="9"/>
    </row>
    <row r="30" spans="2:9" ht="18" customHeight="1">
      <c r="B30" s="11"/>
      <c r="C30" s="11"/>
      <c r="D30" s="11"/>
      <c r="E30" s="11"/>
      <c r="F30" s="11"/>
      <c r="G30" s="11"/>
      <c r="H30" s="11"/>
      <c r="I30" s="11"/>
    </row>
    <row r="31" spans="1:9" ht="18" customHeight="1">
      <c r="A31" s="142" t="s">
        <v>20</v>
      </c>
      <c r="B31" s="143"/>
      <c r="C31" s="143"/>
      <c r="D31" s="143"/>
      <c r="E31" s="143"/>
      <c r="F31" s="143"/>
      <c r="G31" s="143"/>
      <c r="H31" s="143"/>
      <c r="I31" s="143"/>
    </row>
    <row r="32" spans="2:9" ht="18" customHeight="1">
      <c r="B32" s="17"/>
      <c r="C32" s="17"/>
      <c r="D32" s="17"/>
      <c r="E32" s="17"/>
      <c r="I32" s="5" t="s">
        <v>21</v>
      </c>
    </row>
    <row r="33" spans="1:10" ht="18" customHeight="1">
      <c r="A33" s="6" t="s">
        <v>2</v>
      </c>
      <c r="B33" s="6">
        <v>2007</v>
      </c>
      <c r="C33" s="7">
        <v>2008</v>
      </c>
      <c r="D33" s="6">
        <v>2009</v>
      </c>
      <c r="E33" s="7">
        <v>2010</v>
      </c>
      <c r="F33" s="6">
        <v>2011</v>
      </c>
      <c r="G33" s="7">
        <v>2012</v>
      </c>
      <c r="H33" s="6">
        <v>2013</v>
      </c>
      <c r="I33" s="7">
        <v>2014</v>
      </c>
      <c r="J33" s="5"/>
    </row>
    <row r="34" spans="1:10" ht="18" customHeight="1">
      <c r="A34" s="3" t="s">
        <v>22</v>
      </c>
      <c r="B34" s="18">
        <v>15.720932924278156</v>
      </c>
      <c r="C34" s="18">
        <v>14.45485668319797</v>
      </c>
      <c r="D34" s="18">
        <v>14.009385466304403</v>
      </c>
      <c r="E34" s="18">
        <v>13.819629188997313</v>
      </c>
      <c r="F34" s="18">
        <v>15.326325771512876</v>
      </c>
      <c r="G34" s="18">
        <v>16.552258449845585</v>
      </c>
      <c r="H34" s="18">
        <v>18.003117168115327</v>
      </c>
      <c r="I34" s="18">
        <v>19.67774682598284</v>
      </c>
      <c r="J34" s="18"/>
    </row>
    <row r="35" spans="1:10" ht="18" customHeight="1">
      <c r="A35" s="3" t="s">
        <v>23</v>
      </c>
      <c r="B35" s="18">
        <v>32.84935814177833</v>
      </c>
      <c r="C35" s="18">
        <v>32.07615694304477</v>
      </c>
      <c r="D35" s="18">
        <v>25.125161388332863</v>
      </c>
      <c r="E35" s="18">
        <v>27.296027255680755</v>
      </c>
      <c r="F35" s="18">
        <v>33.24036500071105</v>
      </c>
      <c r="G35" s="18">
        <v>28.502874198381</v>
      </c>
      <c r="H35" s="18">
        <v>30.324293792420505</v>
      </c>
      <c r="I35" s="18">
        <v>30.996915132788157</v>
      </c>
      <c r="J35" s="18"/>
    </row>
    <row r="36" spans="1:8" ht="18" customHeight="1">
      <c r="A36" s="3" t="s">
        <v>24</v>
      </c>
      <c r="B36" s="17"/>
      <c r="C36" s="17"/>
      <c r="D36" s="17"/>
      <c r="E36" s="18"/>
      <c r="F36" s="18"/>
      <c r="G36" s="18"/>
      <c r="H36" s="18"/>
    </row>
    <row r="37" spans="1:10" ht="18" customHeight="1">
      <c r="A37" s="19" t="s">
        <v>25</v>
      </c>
      <c r="B37" s="18">
        <v>19.876527791711098</v>
      </c>
      <c r="C37" s="18">
        <v>17.17060394842137</v>
      </c>
      <c r="D37" s="18">
        <v>18.569806938690753</v>
      </c>
      <c r="E37" s="18">
        <v>15.46407247342344</v>
      </c>
      <c r="F37" s="18">
        <v>14.491538637474472</v>
      </c>
      <c r="G37" s="18">
        <v>15.511156766214976</v>
      </c>
      <c r="H37" s="18">
        <v>17.186300962529327</v>
      </c>
      <c r="I37" s="18">
        <v>14.683370835925619</v>
      </c>
      <c r="J37" s="18"/>
    </row>
    <row r="38" spans="1:8" ht="18" customHeight="1">
      <c r="A38" s="3" t="s">
        <v>26</v>
      </c>
      <c r="E38" s="18"/>
      <c r="F38" s="18"/>
      <c r="G38" s="18"/>
      <c r="H38" s="18"/>
    </row>
    <row r="39" spans="1:10" ht="18" customHeight="1">
      <c r="A39" s="2" t="s">
        <v>27</v>
      </c>
      <c r="B39" s="18">
        <v>65.40768278858603</v>
      </c>
      <c r="C39" s="18">
        <v>67.78251393101465</v>
      </c>
      <c r="D39" s="18">
        <v>69.8685859637632</v>
      </c>
      <c r="E39" s="18">
        <v>68.33926849750524</v>
      </c>
      <c r="F39" s="18">
        <v>68.37735873297098</v>
      </c>
      <c r="G39" s="18">
        <v>69.6649681293954</v>
      </c>
      <c r="H39" s="18">
        <v>72.47566299013658</v>
      </c>
      <c r="I39" s="18">
        <v>68.14890624312659</v>
      </c>
      <c r="J39" s="18"/>
    </row>
    <row r="40" spans="1:10" ht="18" customHeight="1">
      <c r="A40" s="3" t="s">
        <v>28</v>
      </c>
      <c r="B40" s="18">
        <v>14.409166824550255</v>
      </c>
      <c r="C40" s="18">
        <v>14.748331010985218</v>
      </c>
      <c r="D40" s="18">
        <v>11.253433674570221</v>
      </c>
      <c r="E40" s="18">
        <v>15.91051203180809</v>
      </c>
      <c r="F40" s="18">
        <v>16.867522116554728</v>
      </c>
      <c r="G40" s="18">
        <v>14.560231100716411</v>
      </c>
      <c r="H40" s="18">
        <v>10.091520511059276</v>
      </c>
      <c r="I40" s="18">
        <v>16.91576291114361</v>
      </c>
      <c r="J40" s="18"/>
    </row>
    <row r="41" spans="1:10" s="6" customFormat="1" ht="18" customHeight="1">
      <c r="A41" s="3" t="s">
        <v>29</v>
      </c>
      <c r="B41" s="18">
        <v>33.77980938174424</v>
      </c>
      <c r="C41" s="18">
        <v>36.05647025782306</v>
      </c>
      <c r="D41" s="18">
        <v>30.879137120951</v>
      </c>
      <c r="E41" s="18">
        <v>30.648282940875337</v>
      </c>
      <c r="F41" s="18">
        <v>34.99874679408182</v>
      </c>
      <c r="G41" s="18">
        <v>32.635511190300676</v>
      </c>
      <c r="H41" s="18">
        <v>32.532580470929986</v>
      </c>
      <c r="I41" s="18">
        <v>35.54498237893223</v>
      </c>
      <c r="J41" s="18"/>
    </row>
    <row r="42" spans="1:10" ht="18" customHeight="1">
      <c r="A42" s="3" t="s">
        <v>30</v>
      </c>
      <c r="B42" s="18">
        <v>33.77980938184205</v>
      </c>
      <c r="C42" s="18">
        <v>35.997736782671716</v>
      </c>
      <c r="D42" s="18">
        <v>34.06014418173035</v>
      </c>
      <c r="E42" s="18">
        <v>35.63624845924084</v>
      </c>
      <c r="F42" s="18">
        <v>40.32010779912788</v>
      </c>
      <c r="G42" s="18">
        <v>38.59371165779085</v>
      </c>
      <c r="H42" s="18">
        <v>37.76545405985368</v>
      </c>
      <c r="I42" s="18">
        <v>37.78537278725909</v>
      </c>
      <c r="J42" s="18"/>
    </row>
    <row r="43" spans="1:10" ht="18" customHeight="1">
      <c r="A43" s="3" t="s">
        <v>31</v>
      </c>
      <c r="B43" s="18">
        <v>28.784275786703827</v>
      </c>
      <c r="C43" s="18">
        <v>30.83358545803097</v>
      </c>
      <c r="D43" s="18">
        <v>32.36575681525646</v>
      </c>
      <c r="E43" s="18">
        <v>31.959608588609033</v>
      </c>
      <c r="F43" s="18">
        <v>31.288659397351005</v>
      </c>
      <c r="G43" s="18">
        <v>33.17302736855877</v>
      </c>
      <c r="H43" s="18">
        <v>33.29060927797918</v>
      </c>
      <c r="I43" s="18">
        <v>31.469470175972535</v>
      </c>
      <c r="J43" s="18"/>
    </row>
    <row r="44" spans="1:10" ht="18" customHeight="1">
      <c r="A44" s="3" t="s">
        <v>32</v>
      </c>
      <c r="B44" s="18">
        <v>21.668451414894946</v>
      </c>
      <c r="C44" s="18">
        <v>21.902217058219335</v>
      </c>
      <c r="D44" s="18">
        <v>19.912798086440773</v>
      </c>
      <c r="E44" s="18">
        <v>21.696560420644083</v>
      </c>
      <c r="F44" s="18">
        <v>24.295667498278686</v>
      </c>
      <c r="G44" s="18">
        <v>23.26757456279975</v>
      </c>
      <c r="H44" s="18">
        <v>24.23338125661115</v>
      </c>
      <c r="I44" s="18">
        <v>24.990475949879183</v>
      </c>
      <c r="J44" s="18"/>
    </row>
    <row r="45" spans="1:10" ht="18" customHeight="1">
      <c r="A45" s="3" t="s">
        <v>33</v>
      </c>
      <c r="B45" s="18">
        <v>50.873993743948965</v>
      </c>
      <c r="C45" s="18">
        <v>48.20896422819907</v>
      </c>
      <c r="D45" s="18">
        <v>48.65017390150864</v>
      </c>
      <c r="E45" s="18">
        <v>47.26092496205176</v>
      </c>
      <c r="F45" s="18">
        <v>45.542761882580116</v>
      </c>
      <c r="G45" s="18">
        <v>44.6683160616635</v>
      </c>
      <c r="H45" s="18">
        <v>43.7805384507292</v>
      </c>
      <c r="I45" s="18">
        <v>44.67227486758097</v>
      </c>
      <c r="J45" s="18"/>
    </row>
    <row r="46" spans="2:7" ht="18" customHeight="1">
      <c r="B46" s="20"/>
      <c r="C46" s="20"/>
      <c r="D46" s="20"/>
      <c r="E46" s="20"/>
      <c r="F46" s="20"/>
      <c r="G46" s="20"/>
    </row>
    <row r="47" spans="1:9" ht="18" customHeight="1">
      <c r="A47" s="144" t="s">
        <v>34</v>
      </c>
      <c r="B47" s="143"/>
      <c r="C47" s="143"/>
      <c r="D47" s="143"/>
      <c r="E47" s="143"/>
      <c r="F47" s="143"/>
      <c r="G47" s="143"/>
      <c r="H47" s="143"/>
      <c r="I47" s="143"/>
    </row>
    <row r="48" spans="1:9" ht="18" customHeight="1">
      <c r="A48" s="21"/>
      <c r="E48" s="22"/>
      <c r="H48" s="23"/>
      <c r="I48" s="12" t="s">
        <v>35</v>
      </c>
    </row>
    <row r="49" spans="1:10" ht="18" customHeight="1">
      <c r="A49" s="106" t="s">
        <v>36</v>
      </c>
      <c r="B49" s="25">
        <v>2007</v>
      </c>
      <c r="C49" s="25">
        <v>2008</v>
      </c>
      <c r="D49" s="25">
        <v>2009</v>
      </c>
      <c r="E49" s="25">
        <v>2010</v>
      </c>
      <c r="F49" s="25">
        <v>2011</v>
      </c>
      <c r="G49" s="25">
        <v>2012</v>
      </c>
      <c r="H49" s="25">
        <v>2013</v>
      </c>
      <c r="I49" s="25">
        <v>2014</v>
      </c>
      <c r="J49" s="5"/>
    </row>
    <row r="50" spans="1:12" ht="18" customHeight="1">
      <c r="A50" s="105" t="s">
        <v>189</v>
      </c>
      <c r="B50" s="81">
        <f>SUM(B51:B54)</f>
        <v>7181356.646607314</v>
      </c>
      <c r="C50" s="81">
        <f aca="true" t="shared" si="0" ref="C50:I50">SUM(C51:C54)</f>
        <v>9432724.873504965</v>
      </c>
      <c r="D50" s="81">
        <f t="shared" si="0"/>
        <v>11407717.34737744</v>
      </c>
      <c r="E50" s="81">
        <f t="shared" si="0"/>
        <v>13110122.93062953</v>
      </c>
      <c r="F50" s="81">
        <f t="shared" si="0"/>
        <v>15488232.434712667</v>
      </c>
      <c r="G50" s="81">
        <f t="shared" si="0"/>
        <v>19095551.492924497</v>
      </c>
      <c r="H50" s="81">
        <f t="shared" si="0"/>
        <v>22129214.116306737</v>
      </c>
      <c r="I50" s="81">
        <f t="shared" si="0"/>
        <v>22969224.627341993</v>
      </c>
      <c r="J50" s="102"/>
      <c r="K50" s="2"/>
      <c r="L50" s="137"/>
    </row>
    <row r="51" spans="1:12" ht="18" customHeight="1">
      <c r="A51" s="104" t="s">
        <v>37</v>
      </c>
      <c r="B51" s="35">
        <v>3603539.4514947836</v>
      </c>
      <c r="C51" s="35">
        <v>5013560.955522755</v>
      </c>
      <c r="D51" s="35">
        <v>6036056.081726276</v>
      </c>
      <c r="E51" s="2">
        <v>7285021.183488567</v>
      </c>
      <c r="F51" s="35">
        <v>8686662.866763089</v>
      </c>
      <c r="G51" s="35">
        <v>11035043.765984708</v>
      </c>
      <c r="H51" s="2">
        <v>12413982.080006381</v>
      </c>
      <c r="I51" s="2">
        <v>12851664.021261528</v>
      </c>
      <c r="J51" s="102"/>
      <c r="K51" s="2"/>
      <c r="L51" s="137"/>
    </row>
    <row r="52" spans="1:11" ht="18" customHeight="1">
      <c r="A52" s="104" t="s">
        <v>38</v>
      </c>
      <c r="B52" s="35">
        <v>2513283.932964297</v>
      </c>
      <c r="C52" s="35">
        <v>3062768.180448941</v>
      </c>
      <c r="D52" s="35">
        <v>3643718.49853395</v>
      </c>
      <c r="E52" s="2">
        <v>3968923.997823623</v>
      </c>
      <c r="F52" s="35">
        <v>4572949.353762736</v>
      </c>
      <c r="G52" s="35">
        <v>5194037.069985747</v>
      </c>
      <c r="H52" s="2">
        <v>5839240.23293239</v>
      </c>
      <c r="I52" s="2">
        <v>5843714.764911089</v>
      </c>
      <c r="J52" s="102"/>
      <c r="K52" s="2"/>
    </row>
    <row r="53" spans="1:11" ht="18" customHeight="1">
      <c r="A53" s="104" t="s">
        <v>186</v>
      </c>
      <c r="B53" s="35">
        <v>639761.6765286322</v>
      </c>
      <c r="C53" s="35">
        <v>752277.8742330885</v>
      </c>
      <c r="D53" s="35">
        <v>881216.7603220503</v>
      </c>
      <c r="E53" s="2">
        <v>956104.125762962</v>
      </c>
      <c r="F53" s="35">
        <v>1146811.0767819332</v>
      </c>
      <c r="G53" s="35">
        <v>1507792.9182445493</v>
      </c>
      <c r="H53" s="2">
        <v>2167980.549776868</v>
      </c>
      <c r="I53" s="2">
        <v>2492043.196064068</v>
      </c>
      <c r="J53" s="102"/>
      <c r="K53" s="2"/>
    </row>
    <row r="54" spans="1:11" ht="18" customHeight="1">
      <c r="A54" s="104" t="s">
        <v>39</v>
      </c>
      <c r="B54" s="65">
        <v>424771.5856196013</v>
      </c>
      <c r="C54" s="65">
        <v>604117.8633001803</v>
      </c>
      <c r="D54" s="65">
        <v>846726.0067951628</v>
      </c>
      <c r="E54" s="65">
        <v>900073.6235543789</v>
      </c>
      <c r="F54" s="27">
        <v>1081809.1374049117</v>
      </c>
      <c r="G54" s="35">
        <v>1358677.7387094893</v>
      </c>
      <c r="H54" s="2">
        <v>1708011.253591096</v>
      </c>
      <c r="I54" s="2">
        <v>1781802.6451053116</v>
      </c>
      <c r="J54" s="102"/>
      <c r="K54" s="2"/>
    </row>
    <row r="55" spans="1:11" ht="18" customHeight="1">
      <c r="A55" s="113" t="s">
        <v>187</v>
      </c>
      <c r="B55" s="71">
        <f>SUM(B56:B60)</f>
        <v>5406037.6138392575</v>
      </c>
      <c r="C55" s="71">
        <f aca="true" t="shared" si="1" ref="C55:I55">SUM(C56:C60)</f>
        <v>6700407.512164937</v>
      </c>
      <c r="D55" s="71">
        <f t="shared" si="1"/>
        <v>7018515.69429197</v>
      </c>
      <c r="E55" s="71">
        <f t="shared" si="1"/>
        <v>8900126.968008492</v>
      </c>
      <c r="F55" s="71">
        <f t="shared" si="1"/>
        <v>12026624.106550656</v>
      </c>
      <c r="G55" s="71">
        <f t="shared" si="1"/>
        <v>13393627.396229593</v>
      </c>
      <c r="H55" s="71">
        <f t="shared" si="1"/>
        <v>16108617.241330203</v>
      </c>
      <c r="I55" s="71">
        <f t="shared" si="1"/>
        <v>18240277.082110852</v>
      </c>
      <c r="J55" s="102"/>
      <c r="K55" s="2"/>
    </row>
    <row r="56" spans="1:11" ht="18" customHeight="1">
      <c r="A56" s="55" t="s">
        <v>190</v>
      </c>
      <c r="B56" s="2">
        <v>935411.8871249296</v>
      </c>
      <c r="C56" s="35">
        <v>991016.7186632741</v>
      </c>
      <c r="D56" s="35">
        <v>1073018.9483379368</v>
      </c>
      <c r="E56" s="2">
        <v>1779710.981001076</v>
      </c>
      <c r="F56" s="35">
        <v>2688583.5545945275</v>
      </c>
      <c r="G56" s="35">
        <v>3001179.237360399</v>
      </c>
      <c r="H56" s="2">
        <v>2986465.587259205</v>
      </c>
      <c r="I56" s="2">
        <v>2923420.3020044984</v>
      </c>
      <c r="J56" s="102"/>
      <c r="K56" s="2"/>
    </row>
    <row r="57" spans="1:11" ht="18" customHeight="1">
      <c r="A57" s="55" t="s">
        <v>191</v>
      </c>
      <c r="B57" s="2">
        <v>1880031.921199033</v>
      </c>
      <c r="C57" s="35">
        <v>2283593.91437847</v>
      </c>
      <c r="D57" s="35">
        <v>2597316.140131142</v>
      </c>
      <c r="E57" s="2">
        <v>3021535.6979589313</v>
      </c>
      <c r="F57" s="35">
        <v>4031541.1509170327</v>
      </c>
      <c r="G57" s="35">
        <v>4599919.100020625</v>
      </c>
      <c r="H57" s="2">
        <v>4575334.0905943625</v>
      </c>
      <c r="I57" s="2">
        <v>4445568.230040651</v>
      </c>
      <c r="J57" s="102"/>
      <c r="K57" s="2"/>
    </row>
    <row r="58" spans="1:11" ht="18" customHeight="1">
      <c r="A58" s="55" t="s">
        <v>192</v>
      </c>
      <c r="B58" s="35">
        <v>232622.25761181343</v>
      </c>
      <c r="C58" s="35">
        <v>306627.9501861841</v>
      </c>
      <c r="D58" s="35">
        <v>354861.68462838524</v>
      </c>
      <c r="E58" s="2">
        <v>406271.8828294101</v>
      </c>
      <c r="F58" s="35">
        <v>303444.1083286187</v>
      </c>
      <c r="G58" s="35">
        <v>533282.8809457397</v>
      </c>
      <c r="H58" s="2">
        <v>546669.8745337925</v>
      </c>
      <c r="I58" s="2">
        <v>598389.515010731</v>
      </c>
      <c r="J58" s="102"/>
      <c r="K58" s="2"/>
    </row>
    <row r="59" spans="1:88" ht="18" customHeight="1">
      <c r="A59" s="55" t="s">
        <v>193</v>
      </c>
      <c r="B59" s="2">
        <v>240897.85171029414</v>
      </c>
      <c r="C59" s="35">
        <v>247646.04400313587</v>
      </c>
      <c r="D59" s="35">
        <v>264519.81673395133</v>
      </c>
      <c r="E59" s="2">
        <v>261294.3605043376</v>
      </c>
      <c r="F59" s="35">
        <v>247824.77661917108</v>
      </c>
      <c r="G59" s="35">
        <v>275053.40305860166</v>
      </c>
      <c r="H59" s="2">
        <v>325968.7738284337</v>
      </c>
      <c r="I59" s="2">
        <v>373548.9551997143</v>
      </c>
      <c r="J59" s="102"/>
      <c r="K59" s="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</row>
    <row r="60" spans="1:88" ht="18" customHeight="1">
      <c r="A60" s="55" t="s">
        <v>194</v>
      </c>
      <c r="B60" s="65">
        <v>2117073.6961931875</v>
      </c>
      <c r="C60" s="65">
        <v>2871522.8849338726</v>
      </c>
      <c r="D60" s="65">
        <v>2728799.1044605537</v>
      </c>
      <c r="E60" s="65">
        <v>3431314.045714736</v>
      </c>
      <c r="F60" s="27">
        <v>4755230.516091305</v>
      </c>
      <c r="G60" s="35">
        <v>4984192.774844227</v>
      </c>
      <c r="H60" s="2">
        <v>7674178.915114408</v>
      </c>
      <c r="I60" s="2">
        <v>9899350.079855256</v>
      </c>
      <c r="J60" s="102"/>
      <c r="K60" s="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</row>
    <row r="61" spans="1:12" ht="18" customHeight="1">
      <c r="A61" s="113" t="s">
        <v>40</v>
      </c>
      <c r="B61" s="81">
        <f>SUM(B62:B75)</f>
        <v>12692495.577093115</v>
      </c>
      <c r="C61" s="81">
        <f aca="true" t="shared" si="2" ref="C61:I61">SUM(C62:C75)</f>
        <v>14748265.219437905</v>
      </c>
      <c r="D61" s="81">
        <f t="shared" si="2"/>
        <v>17147364.603183363</v>
      </c>
      <c r="E61" s="81">
        <f t="shared" si="2"/>
        <v>19386862.4626583</v>
      </c>
      <c r="F61" s="81">
        <f t="shared" si="2"/>
        <v>22544170.806368664</v>
      </c>
      <c r="G61" s="81">
        <f t="shared" si="2"/>
        <v>25712640.573352035</v>
      </c>
      <c r="H61" s="81">
        <f t="shared" si="2"/>
        <v>29102168.164409064</v>
      </c>
      <c r="I61" s="81">
        <f t="shared" si="2"/>
        <v>32605808.433065593</v>
      </c>
      <c r="J61" s="102"/>
      <c r="K61" s="137"/>
      <c r="L61" s="137"/>
    </row>
    <row r="62" spans="1:12" ht="18" customHeight="1">
      <c r="A62" s="55" t="s">
        <v>195</v>
      </c>
      <c r="B62" s="2">
        <v>2645346.716716535</v>
      </c>
      <c r="C62" s="35">
        <v>3193697.196810819</v>
      </c>
      <c r="D62" s="35">
        <v>3744882.9076179895</v>
      </c>
      <c r="E62" s="2">
        <v>4426466.820755188</v>
      </c>
      <c r="F62" s="35">
        <v>5571372.235293418</v>
      </c>
      <c r="G62" s="35">
        <v>6389279.178205789</v>
      </c>
      <c r="H62" s="2">
        <v>7271715.945324359</v>
      </c>
      <c r="I62" s="2">
        <v>8378448.835481293</v>
      </c>
      <c r="J62" s="102"/>
      <c r="K62" s="137"/>
      <c r="L62" s="137"/>
    </row>
    <row r="63" spans="1:12" ht="18" customHeight="1">
      <c r="A63" s="55" t="s">
        <v>196</v>
      </c>
      <c r="B63" s="2">
        <v>1572853.6242617257</v>
      </c>
      <c r="C63" s="35">
        <v>1969499.244644627</v>
      </c>
      <c r="D63" s="35">
        <v>2320840.508618759</v>
      </c>
      <c r="E63" s="2">
        <v>2537406.6731980573</v>
      </c>
      <c r="F63" s="35">
        <v>2728970.3720267694</v>
      </c>
      <c r="G63" s="35">
        <v>2733617.826269852</v>
      </c>
      <c r="H63" s="2">
        <v>2986346.8355396367</v>
      </c>
      <c r="I63" s="2">
        <v>3438076.411583773</v>
      </c>
      <c r="J63" s="102"/>
      <c r="K63" s="137"/>
      <c r="L63" s="137"/>
    </row>
    <row r="64" spans="1:12" ht="18" customHeight="1">
      <c r="A64" s="55" t="s">
        <v>197</v>
      </c>
      <c r="B64" s="2">
        <v>481997.29533795465</v>
      </c>
      <c r="C64" s="35">
        <v>559792.8610670678</v>
      </c>
      <c r="D64" s="35">
        <v>680669.0366527876</v>
      </c>
      <c r="E64" s="2">
        <v>720772.4888408359</v>
      </c>
      <c r="F64" s="35">
        <v>733957.9079469701</v>
      </c>
      <c r="G64" s="35">
        <v>887971.7702085073</v>
      </c>
      <c r="H64" s="2">
        <v>902809.7795876013</v>
      </c>
      <c r="I64" s="2">
        <v>872340.7139983897</v>
      </c>
      <c r="J64" s="102"/>
      <c r="K64" s="137"/>
      <c r="L64" s="137"/>
    </row>
    <row r="65" spans="1:12" ht="18" customHeight="1">
      <c r="A65" s="55" t="s">
        <v>198</v>
      </c>
      <c r="B65" s="2">
        <v>615065.8489687336</v>
      </c>
      <c r="C65" s="35">
        <v>722547.5147476944</v>
      </c>
      <c r="D65" s="35">
        <v>912732.3673037501</v>
      </c>
      <c r="E65" s="2">
        <v>1151748.3182900874</v>
      </c>
      <c r="F65" s="35">
        <v>1244894.017371498</v>
      </c>
      <c r="G65" s="35">
        <v>1454665.2979533798</v>
      </c>
      <c r="H65" s="2">
        <v>1624384.2285064084</v>
      </c>
      <c r="I65" s="2">
        <v>1700411.275315108</v>
      </c>
      <c r="J65" s="102"/>
      <c r="K65" s="137"/>
      <c r="L65" s="137"/>
    </row>
    <row r="66" spans="1:12" ht="18" customHeight="1">
      <c r="A66" s="55" t="s">
        <v>199</v>
      </c>
      <c r="B66" s="2">
        <v>756074.8048975915</v>
      </c>
      <c r="C66" s="35">
        <v>959279.3166870186</v>
      </c>
      <c r="D66" s="35">
        <v>1178852.5679070624</v>
      </c>
      <c r="E66" s="2">
        <v>1408476.5384172811</v>
      </c>
      <c r="F66" s="35">
        <v>1772783.3833987047</v>
      </c>
      <c r="G66" s="35">
        <v>2070162.5451440515</v>
      </c>
      <c r="H66" s="2">
        <v>2308705.1886796537</v>
      </c>
      <c r="I66" s="2">
        <v>2694444.2297873306</v>
      </c>
      <c r="J66" s="102"/>
      <c r="K66" s="137"/>
      <c r="L66" s="137"/>
    </row>
    <row r="67" spans="1:12" ht="18" customHeight="1">
      <c r="A67" s="55" t="s">
        <v>200</v>
      </c>
      <c r="B67" s="34">
        <v>1601266.2429873152</v>
      </c>
      <c r="C67" s="35">
        <v>1716407.8591818395</v>
      </c>
      <c r="D67" s="35">
        <v>1921328.1150182993</v>
      </c>
      <c r="E67" s="2">
        <v>2036907.7256225103</v>
      </c>
      <c r="F67" s="35">
        <v>2277777.755425807</v>
      </c>
      <c r="G67" s="35">
        <v>2612764.5640137624</v>
      </c>
      <c r="H67" s="2">
        <v>2672147.479213132</v>
      </c>
      <c r="I67" s="2">
        <v>2955417.093368496</v>
      </c>
      <c r="J67" s="102"/>
      <c r="K67" s="137"/>
      <c r="L67" s="137"/>
    </row>
    <row r="68" spans="1:12" ht="18" customHeight="1">
      <c r="A68" s="55" t="s">
        <v>201</v>
      </c>
      <c r="B68" s="2">
        <v>318676.57403960085</v>
      </c>
      <c r="C68" s="35">
        <v>450187.5075938378</v>
      </c>
      <c r="D68" s="35">
        <v>552629.9968194644</v>
      </c>
      <c r="E68" s="2">
        <v>728206.6061255197</v>
      </c>
      <c r="F68" s="35">
        <v>813502.1920639588</v>
      </c>
      <c r="G68" s="35">
        <v>810125.9435456354</v>
      </c>
      <c r="H68" s="2">
        <v>902694.893125048</v>
      </c>
      <c r="I68" s="2">
        <v>1003125.7070846779</v>
      </c>
      <c r="J68" s="102"/>
      <c r="K68" s="137"/>
      <c r="L68" s="137"/>
    </row>
    <row r="69" spans="1:12" ht="18" customHeight="1">
      <c r="A69" s="55" t="s">
        <v>202</v>
      </c>
      <c r="B69" s="2">
        <v>793109.7534905461</v>
      </c>
      <c r="C69" s="35">
        <v>850083.2766959617</v>
      </c>
      <c r="D69" s="35">
        <v>895051.2790612077</v>
      </c>
      <c r="E69" s="2">
        <v>978846.077739632</v>
      </c>
      <c r="F69" s="35">
        <v>1098619.724750989</v>
      </c>
      <c r="G69" s="35">
        <v>1427909.3035493006</v>
      </c>
      <c r="H69" s="2">
        <v>1711729.7066425027</v>
      </c>
      <c r="I69" s="2">
        <v>2003202.4193821887</v>
      </c>
      <c r="J69" s="102"/>
      <c r="K69" s="137"/>
      <c r="L69" s="137"/>
    </row>
    <row r="70" spans="1:12" ht="18" customHeight="1">
      <c r="A70" s="55" t="s">
        <v>203</v>
      </c>
      <c r="B70" s="2">
        <v>2179163.982229389</v>
      </c>
      <c r="C70" s="35">
        <v>2282704.1577240285</v>
      </c>
      <c r="D70" s="35">
        <v>2511952.8446101877</v>
      </c>
      <c r="E70" s="2">
        <v>2668756.0640000002</v>
      </c>
      <c r="F70" s="35">
        <v>3338191.54</v>
      </c>
      <c r="G70" s="35">
        <v>4017280.304474965</v>
      </c>
      <c r="H70" s="2">
        <v>4936070.655757732</v>
      </c>
      <c r="I70" s="2">
        <v>5227501.73754914</v>
      </c>
      <c r="J70" s="102"/>
      <c r="K70" s="137"/>
      <c r="L70" s="137"/>
    </row>
    <row r="71" spans="1:12" ht="18" customHeight="1">
      <c r="A71" s="55" t="s">
        <v>204</v>
      </c>
      <c r="B71" s="65">
        <v>851207.7696494553</v>
      </c>
      <c r="C71" s="65">
        <v>1007307.5216425105</v>
      </c>
      <c r="D71" s="65">
        <v>1193227.8163896697</v>
      </c>
      <c r="E71" s="65">
        <v>1380169.8125782132</v>
      </c>
      <c r="F71" s="65">
        <v>1463766.7893457487</v>
      </c>
      <c r="G71" s="35">
        <v>1607317.4637132564</v>
      </c>
      <c r="H71" s="2">
        <v>1893664.7124279772</v>
      </c>
      <c r="I71" s="2">
        <v>2172080.380386279</v>
      </c>
      <c r="J71" s="102"/>
      <c r="K71" s="137"/>
      <c r="L71" s="137"/>
    </row>
    <row r="72" spans="1:12" ht="18" customHeight="1">
      <c r="A72" s="103" t="s">
        <v>249</v>
      </c>
      <c r="B72" s="27">
        <v>438415.08685885917</v>
      </c>
      <c r="C72" s="2">
        <v>532162.9777636877</v>
      </c>
      <c r="D72" s="2">
        <v>663617.9615418785</v>
      </c>
      <c r="E72" s="2">
        <v>735665.1411977079</v>
      </c>
      <c r="F72" s="2">
        <v>820894.3569798076</v>
      </c>
      <c r="G72" s="35">
        <v>919307.1904263566</v>
      </c>
      <c r="H72" s="2">
        <v>1019986.848506505</v>
      </c>
      <c r="I72" s="2">
        <v>1151977.545166679</v>
      </c>
      <c r="J72" s="102"/>
      <c r="K72" s="137"/>
      <c r="L72" s="137"/>
    </row>
    <row r="73" spans="1:12" ht="18" customHeight="1">
      <c r="A73" s="55" t="s">
        <v>205</v>
      </c>
      <c r="B73" s="65">
        <v>91526.58966677687</v>
      </c>
      <c r="C73" s="65">
        <v>105578.63247703883</v>
      </c>
      <c r="D73" s="65">
        <v>114976.90567024489</v>
      </c>
      <c r="E73" s="65">
        <v>125499.36618140078</v>
      </c>
      <c r="F73" s="27">
        <v>144046.3791255575</v>
      </c>
      <c r="G73" s="35">
        <v>169111.99770408453</v>
      </c>
      <c r="H73" s="2">
        <v>188996.47275505075</v>
      </c>
      <c r="I73" s="2">
        <v>221912.33132477183</v>
      </c>
      <c r="J73" s="102"/>
      <c r="K73" s="137"/>
      <c r="L73" s="137"/>
    </row>
    <row r="74" spans="1:12" ht="18" customHeight="1">
      <c r="A74" s="55" t="s">
        <v>206</v>
      </c>
      <c r="B74" s="2">
        <v>254462.4397688709</v>
      </c>
      <c r="C74" s="35">
        <v>294113.5336860775</v>
      </c>
      <c r="D74" s="35">
        <v>344077.9073893952</v>
      </c>
      <c r="E74" s="2">
        <v>366538.5063111268</v>
      </c>
      <c r="F74" s="2">
        <v>406498.3132860249</v>
      </c>
      <c r="G74" s="35">
        <v>472947.12088271615</v>
      </c>
      <c r="H74" s="2">
        <v>534379.6271436895</v>
      </c>
      <c r="I74" s="2">
        <v>619834.64270338</v>
      </c>
      <c r="J74" s="102"/>
      <c r="K74" s="137"/>
      <c r="L74" s="137"/>
    </row>
    <row r="75" spans="1:12" ht="18" customHeight="1">
      <c r="A75" s="55" t="s">
        <v>207</v>
      </c>
      <c r="B75" s="65">
        <v>93328.84821976136</v>
      </c>
      <c r="C75" s="65">
        <v>104903.6187156963</v>
      </c>
      <c r="D75" s="65">
        <v>112524.38858266642</v>
      </c>
      <c r="E75" s="65">
        <v>121402.3234007433</v>
      </c>
      <c r="F75" s="27">
        <v>128895.8393534118</v>
      </c>
      <c r="G75" s="35">
        <v>140180.06726037644</v>
      </c>
      <c r="H75" s="2">
        <v>148535.79119976168</v>
      </c>
      <c r="I75" s="2">
        <v>167035.10993408924</v>
      </c>
      <c r="J75" s="102"/>
      <c r="K75" s="137"/>
      <c r="L75" s="137"/>
    </row>
    <row r="76" spans="1:11" ht="18" customHeight="1">
      <c r="A76" s="45" t="s">
        <v>188</v>
      </c>
      <c r="B76" s="109">
        <v>-331002.1190424902</v>
      </c>
      <c r="C76" s="109">
        <v>-289026.54808530567</v>
      </c>
      <c r="D76" s="109">
        <v>-327342.1270454189</v>
      </c>
      <c r="E76" s="109">
        <v>-376200.3113840194</v>
      </c>
      <c r="F76" s="109">
        <v>-557921.4101115471</v>
      </c>
      <c r="G76" s="109">
        <v>-638331.8713097834</v>
      </c>
      <c r="H76" s="109">
        <v>-867157.4916521483</v>
      </c>
      <c r="I76" s="109">
        <v>-826395.8109407162</v>
      </c>
      <c r="J76" s="102"/>
      <c r="K76" s="2"/>
    </row>
    <row r="77" spans="1:11" ht="18" customHeight="1">
      <c r="A77" s="100" t="s">
        <v>208</v>
      </c>
      <c r="B77" s="32">
        <f>B50+B55+B61+B76</f>
        <v>24948887.718497198</v>
      </c>
      <c r="C77" s="32">
        <f aca="true" t="shared" si="3" ref="C77:I77">C50+C55+C61+C76</f>
        <v>30592371.0570225</v>
      </c>
      <c r="D77" s="32">
        <f t="shared" si="3"/>
        <v>35246255.51780736</v>
      </c>
      <c r="E77" s="32">
        <f t="shared" si="3"/>
        <v>41020912.0499123</v>
      </c>
      <c r="F77" s="32">
        <f t="shared" si="3"/>
        <v>49501105.937520444</v>
      </c>
      <c r="G77" s="32">
        <f t="shared" si="3"/>
        <v>57563487.59119634</v>
      </c>
      <c r="H77" s="32">
        <f t="shared" si="3"/>
        <v>66472842.030393854</v>
      </c>
      <c r="I77" s="32">
        <f t="shared" si="3"/>
        <v>72988914.33157772</v>
      </c>
      <c r="J77" s="102"/>
      <c r="K77" s="2"/>
    </row>
    <row r="78" spans="1:11" ht="18" customHeight="1">
      <c r="A78" s="45" t="s">
        <v>44</v>
      </c>
      <c r="B78" s="109">
        <v>1821544.0813679253</v>
      </c>
      <c r="C78" s="109">
        <v>2172568.46</v>
      </c>
      <c r="D78" s="109">
        <v>2480568.1100000003</v>
      </c>
      <c r="E78" s="109">
        <v>2815106</v>
      </c>
      <c r="F78" s="109">
        <v>3261474.993274195</v>
      </c>
      <c r="G78" s="109">
        <v>3870726.3182741944</v>
      </c>
      <c r="H78" s="109">
        <v>4480385.3158382</v>
      </c>
      <c r="I78" s="109">
        <v>6453585</v>
      </c>
      <c r="J78" s="102"/>
      <c r="K78" s="2"/>
    </row>
    <row r="79" spans="1:11" ht="18" customHeight="1">
      <c r="A79" s="100" t="s">
        <v>209</v>
      </c>
      <c r="B79" s="32">
        <f>B77+B78</f>
        <v>26770431.799865123</v>
      </c>
      <c r="C79" s="32">
        <f aca="true" t="shared" si="4" ref="C79:I79">C77+C78</f>
        <v>32764939.5170225</v>
      </c>
      <c r="D79" s="32">
        <f t="shared" si="4"/>
        <v>37726823.62780736</v>
      </c>
      <c r="E79" s="32">
        <f t="shared" si="4"/>
        <v>43836018.0499123</v>
      </c>
      <c r="F79" s="32">
        <f t="shared" si="4"/>
        <v>52762580.93079464</v>
      </c>
      <c r="G79" s="32">
        <f t="shared" si="4"/>
        <v>61434213.909470536</v>
      </c>
      <c r="H79" s="32">
        <f t="shared" si="4"/>
        <v>70953227.34623206</v>
      </c>
      <c r="I79" s="32">
        <f t="shared" si="4"/>
        <v>79442499.33157772</v>
      </c>
      <c r="J79" s="102"/>
      <c r="K79" s="2"/>
    </row>
    <row r="80" ht="18" customHeight="1">
      <c r="J80" s="3"/>
    </row>
    <row r="81" spans="1:6" ht="18" customHeight="1">
      <c r="A81" s="145"/>
      <c r="B81" s="145"/>
      <c r="C81" s="145"/>
      <c r="D81" s="145"/>
      <c r="E81" s="145"/>
      <c r="F81" s="145"/>
    </row>
    <row r="82" spans="1:10" ht="18" customHeight="1">
      <c r="A82" s="145" t="s">
        <v>42</v>
      </c>
      <c r="B82" s="143"/>
      <c r="C82" s="143"/>
      <c r="D82" s="143"/>
      <c r="E82" s="143"/>
      <c r="F82" s="143"/>
      <c r="G82" s="143"/>
      <c r="H82" s="143"/>
      <c r="I82" s="143"/>
      <c r="J82" s="2"/>
    </row>
    <row r="83" spans="1:9" ht="18" customHeight="1">
      <c r="A83" s="21"/>
      <c r="B83" s="21"/>
      <c r="C83" s="21"/>
      <c r="D83" s="21"/>
      <c r="E83" s="21"/>
      <c r="I83" s="12" t="s">
        <v>43</v>
      </c>
    </row>
    <row r="84" spans="1:10" ht="18" customHeight="1">
      <c r="A84" s="38" t="s">
        <v>36</v>
      </c>
      <c r="B84" s="39">
        <v>2007</v>
      </c>
      <c r="C84" s="39">
        <v>2008</v>
      </c>
      <c r="D84" s="39">
        <v>2009</v>
      </c>
      <c r="E84" s="39">
        <v>2010</v>
      </c>
      <c r="F84" s="39">
        <v>2011</v>
      </c>
      <c r="G84" s="39">
        <v>2012</v>
      </c>
      <c r="H84" s="39">
        <v>2013</v>
      </c>
      <c r="I84" s="39">
        <v>2014</v>
      </c>
      <c r="J84" s="5"/>
    </row>
    <row r="85" spans="1:10" ht="18" customHeight="1">
      <c r="A85" s="105" t="s">
        <v>189</v>
      </c>
      <c r="B85" s="48">
        <v>26.825703448845736</v>
      </c>
      <c r="C85" s="48">
        <v>28.789080683650713</v>
      </c>
      <c r="D85" s="48">
        <v>30.23768303401281</v>
      </c>
      <c r="E85" s="48">
        <v>29.907193932857133</v>
      </c>
      <c r="F85" s="48">
        <v>29.35457697762664</v>
      </c>
      <c r="G85" s="48">
        <v>31.082926398413274</v>
      </c>
      <c r="H85" s="48">
        <v>31.188453216260786</v>
      </c>
      <c r="I85" s="48">
        <v>28.91301862429185</v>
      </c>
      <c r="J85" s="41"/>
    </row>
    <row r="86" spans="1:10" ht="18" customHeight="1">
      <c r="A86" s="104" t="s">
        <v>37</v>
      </c>
      <c r="B86" s="17">
        <v>13.460894013345499</v>
      </c>
      <c r="C86" s="17">
        <v>15.301602961659794</v>
      </c>
      <c r="D86" s="17">
        <v>15.999375248960195</v>
      </c>
      <c r="E86" s="17">
        <v>16.61880231729474</v>
      </c>
      <c r="F86" s="17">
        <v>16.463680725089695</v>
      </c>
      <c r="G86" s="17">
        <v>17.96237481323673</v>
      </c>
      <c r="H86" s="17">
        <v>17.49600764378144</v>
      </c>
      <c r="I86" s="17">
        <v>16.17731583144326</v>
      </c>
      <c r="J86" s="41"/>
    </row>
    <row r="87" spans="1:10" ht="18" customHeight="1">
      <c r="A87" s="104" t="s">
        <v>38</v>
      </c>
      <c r="B87" s="17">
        <v>9.388283131753443</v>
      </c>
      <c r="C87" s="17">
        <v>9.347699783964895</v>
      </c>
      <c r="D87" s="17">
        <v>9.658164001509713</v>
      </c>
      <c r="E87" s="17">
        <v>9.05402491919898</v>
      </c>
      <c r="F87" s="17">
        <v>8.667031204862374</v>
      </c>
      <c r="G87" s="17">
        <v>8.45463258899948</v>
      </c>
      <c r="H87" s="17">
        <v>8.229703498106602</v>
      </c>
      <c r="I87" s="17">
        <v>7.35590498043188</v>
      </c>
      <c r="J87" s="41"/>
    </row>
    <row r="88" spans="1:88" ht="18" customHeight="1">
      <c r="A88" s="104" t="s">
        <v>186</v>
      </c>
      <c r="B88" s="17">
        <v>2.3898070875788244</v>
      </c>
      <c r="C88" s="17">
        <v>2.295984321418492</v>
      </c>
      <c r="D88" s="17">
        <v>2.3357830731144054</v>
      </c>
      <c r="E88" s="17">
        <v>2.1810925542423325</v>
      </c>
      <c r="F88" s="17">
        <v>2.1735310452044283</v>
      </c>
      <c r="G88" s="17">
        <v>2.4543211710439286</v>
      </c>
      <c r="H88" s="17">
        <v>3.0555066074693467</v>
      </c>
      <c r="I88" s="17">
        <v>3.136914393469368</v>
      </c>
      <c r="J88" s="41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1:10" ht="18" customHeight="1">
      <c r="A89" s="104" t="s">
        <v>39</v>
      </c>
      <c r="B89" s="17">
        <v>1.5867192161679717</v>
      </c>
      <c r="C89" s="17">
        <v>1.8437936166075342</v>
      </c>
      <c r="D89" s="17">
        <v>2.244360710428496</v>
      </c>
      <c r="E89" s="17">
        <v>2.0532741421210807</v>
      </c>
      <c r="F89" s="17">
        <v>2.0503340024701457</v>
      </c>
      <c r="G89" s="17">
        <v>2.2115978251331367</v>
      </c>
      <c r="H89" s="17">
        <v>2.407235466903394</v>
      </c>
      <c r="I89" s="17">
        <v>2.2428834189473443</v>
      </c>
      <c r="J89" s="44"/>
    </row>
    <row r="90" spans="1:88" ht="18" customHeight="1">
      <c r="A90" s="113" t="s">
        <v>187</v>
      </c>
      <c r="B90" s="48">
        <v>20.19406206913142</v>
      </c>
      <c r="C90" s="48">
        <v>20.449930965640412</v>
      </c>
      <c r="D90" s="48">
        <v>18.603516064678246</v>
      </c>
      <c r="E90" s="48">
        <v>20.303228632387828</v>
      </c>
      <c r="F90" s="48">
        <v>22.793851048198764</v>
      </c>
      <c r="G90" s="48">
        <v>21.801576912771186</v>
      </c>
      <c r="H90" s="48">
        <v>22.70314944621845</v>
      </c>
      <c r="I90" s="48">
        <v>22.960351493952178</v>
      </c>
      <c r="J90" s="4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1:10" ht="18" customHeight="1">
      <c r="A91" s="55" t="s">
        <v>190</v>
      </c>
      <c r="B91" s="17">
        <v>3.494197979763787</v>
      </c>
      <c r="C91" s="17">
        <v>3.024625509070167</v>
      </c>
      <c r="D91" s="17">
        <v>2.8441804667251267</v>
      </c>
      <c r="E91" s="17">
        <v>4.059928479303645</v>
      </c>
      <c r="F91" s="17">
        <v>5.095625549707232</v>
      </c>
      <c r="G91" s="17">
        <v>4.885191892880631</v>
      </c>
      <c r="H91" s="17">
        <v>4.20906236257032</v>
      </c>
      <c r="I91" s="17">
        <v>3.67991984970501</v>
      </c>
      <c r="J91" s="41"/>
    </row>
    <row r="92" spans="1:10" ht="18" customHeight="1">
      <c r="A92" s="55" t="s">
        <v>191</v>
      </c>
      <c r="B92" s="17">
        <v>7.022792666379424</v>
      </c>
      <c r="C92" s="17">
        <v>6.969626521642334</v>
      </c>
      <c r="D92" s="17">
        <v>6.8845343720289645</v>
      </c>
      <c r="E92" s="17">
        <v>6.892815160625603</v>
      </c>
      <c r="F92" s="17">
        <v>7.640909674613818</v>
      </c>
      <c r="G92" s="17">
        <v>7.487552631175627</v>
      </c>
      <c r="H92" s="17">
        <v>6.448380520124902</v>
      </c>
      <c r="I92" s="17">
        <v>5.595957160770715</v>
      </c>
      <c r="J92" s="41"/>
    </row>
    <row r="93" spans="1:10" ht="18" customHeight="1">
      <c r="A93" s="55" t="s">
        <v>192</v>
      </c>
      <c r="B93" s="17">
        <v>0.8689522057428504</v>
      </c>
      <c r="C93" s="17">
        <v>0.9358416487443245</v>
      </c>
      <c r="D93" s="17">
        <v>0.9406084332178628</v>
      </c>
      <c r="E93" s="17">
        <v>0.926799241589013</v>
      </c>
      <c r="F93" s="17">
        <v>0.5751123295629288</v>
      </c>
      <c r="G93" s="17">
        <v>0.8680551878332575</v>
      </c>
      <c r="H93" s="17">
        <v>0.7704651289027281</v>
      </c>
      <c r="I93" s="17">
        <v>0.7532360135261709</v>
      </c>
      <c r="J93" s="41"/>
    </row>
    <row r="94" spans="1:10" ht="18" customHeight="1">
      <c r="A94" s="55" t="s">
        <v>193</v>
      </c>
      <c r="B94" s="17">
        <v>0.8998653944442834</v>
      </c>
      <c r="C94" s="17">
        <v>0.7558263425893867</v>
      </c>
      <c r="D94" s="17">
        <v>0.7011452099534332</v>
      </c>
      <c r="E94" s="17">
        <v>0.5960722988270152</v>
      </c>
      <c r="F94" s="17">
        <v>0.4696979796045748</v>
      </c>
      <c r="G94" s="17">
        <v>0.44772022877011236</v>
      </c>
      <c r="H94" s="17">
        <v>0.4594135968442937</v>
      </c>
      <c r="I94" s="17">
        <v>0.4702129947354662</v>
      </c>
      <c r="J94" s="41"/>
    </row>
    <row r="95" spans="1:10" ht="18" customHeight="1">
      <c r="A95" s="55" t="s">
        <v>194</v>
      </c>
      <c r="B95" s="17">
        <v>7.908253822801073</v>
      </c>
      <c r="C95" s="17">
        <v>8.7640109435942</v>
      </c>
      <c r="D95" s="17">
        <v>7.233047582752857</v>
      </c>
      <c r="E95" s="17">
        <v>7.82761345204255</v>
      </c>
      <c r="F95" s="17">
        <v>9.012505514710211</v>
      </c>
      <c r="G95" s="17">
        <v>8.113056972111558</v>
      </c>
      <c r="H95" s="17">
        <v>10.81582783777621</v>
      </c>
      <c r="I95" s="17">
        <v>12.461025475214813</v>
      </c>
      <c r="J95" s="41"/>
    </row>
    <row r="96" spans="1:34" ht="18" customHeight="1">
      <c r="A96" s="113" t="s">
        <v>40</v>
      </c>
      <c r="B96" s="48">
        <v>47.412367764486575</v>
      </c>
      <c r="C96" s="48">
        <v>45.012337690340246</v>
      </c>
      <c r="D96" s="48">
        <v>45.45138698224394</v>
      </c>
      <c r="E96" s="48">
        <v>44.22587480592819</v>
      </c>
      <c r="F96" s="48">
        <v>42.72757399024592</v>
      </c>
      <c r="G96" s="48">
        <v>41.8539425136003</v>
      </c>
      <c r="H96" s="48">
        <v>41.0159893395667</v>
      </c>
      <c r="I96" s="48">
        <v>41.04328125047429</v>
      </c>
      <c r="J96" s="43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10" ht="18" customHeight="1">
      <c r="A97" s="55" t="s">
        <v>195</v>
      </c>
      <c r="B97" s="17">
        <v>9.881598983882892</v>
      </c>
      <c r="C97" s="17">
        <v>9.747300754672795</v>
      </c>
      <c r="D97" s="17">
        <v>9.926313820010396</v>
      </c>
      <c r="E97" s="17">
        <v>10.097784921329195</v>
      </c>
      <c r="F97" s="17">
        <v>10.559324689974959</v>
      </c>
      <c r="G97" s="17">
        <v>10.400196847348013</v>
      </c>
      <c r="H97" s="17">
        <v>10.248604915235784</v>
      </c>
      <c r="I97" s="17">
        <v>10.546557454733716</v>
      </c>
      <c r="J97" s="41"/>
    </row>
    <row r="98" spans="1:10" ht="18" customHeight="1">
      <c r="A98" s="55" t="s">
        <v>196</v>
      </c>
      <c r="B98" s="17">
        <v>5.87533901589757</v>
      </c>
      <c r="C98" s="17">
        <v>6.010996124749155</v>
      </c>
      <c r="D98" s="17">
        <v>6.151698673376081</v>
      </c>
      <c r="E98" s="17">
        <v>5.788405941226073</v>
      </c>
      <c r="F98" s="17">
        <v>5.172169980854781</v>
      </c>
      <c r="G98" s="17">
        <v>4.449666809927952</v>
      </c>
      <c r="H98" s="17">
        <v>4.208894996371473</v>
      </c>
      <c r="I98" s="17">
        <v>4.32775459044145</v>
      </c>
      <c r="J98" s="41"/>
    </row>
    <row r="99" spans="1:10" ht="18" customHeight="1">
      <c r="A99" s="55" t="s">
        <v>197</v>
      </c>
      <c r="B99" s="17">
        <v>1.800483828357162</v>
      </c>
      <c r="C99" s="17">
        <v>1.708511809631867</v>
      </c>
      <c r="D99" s="17">
        <v>1.8042044656817757</v>
      </c>
      <c r="E99" s="17">
        <v>1.6442471759641903</v>
      </c>
      <c r="F99" s="17">
        <v>1.3910576302354436</v>
      </c>
      <c r="G99" s="17">
        <v>1.4454026733654028</v>
      </c>
      <c r="H99" s="17">
        <v>1.2724012893481789</v>
      </c>
      <c r="I99" s="17">
        <v>1.0980781336667258</v>
      </c>
      <c r="J99" s="41"/>
    </row>
    <row r="100" spans="1:10" ht="18" customHeight="1">
      <c r="A100" s="55" t="s">
        <v>198</v>
      </c>
      <c r="B100" s="17">
        <v>2.2975566982518094</v>
      </c>
      <c r="C100" s="17">
        <v>2.2052459897638643</v>
      </c>
      <c r="D100" s="17">
        <v>2.4193194113246292</v>
      </c>
      <c r="E100" s="17">
        <v>2.6274017794652123</v>
      </c>
      <c r="F100" s="17">
        <v>2.3594259329435516</v>
      </c>
      <c r="G100" s="17">
        <v>2.3678422907746075</v>
      </c>
      <c r="H100" s="17">
        <v>2.2893732804849933</v>
      </c>
      <c r="I100" s="17">
        <v>2.1404302352295317</v>
      </c>
      <c r="J100" s="41"/>
    </row>
    <row r="101" spans="1:10" ht="18" customHeight="1">
      <c r="A101" s="55" t="s">
        <v>199</v>
      </c>
      <c r="B101" s="17">
        <v>2.8242906597472244</v>
      </c>
      <c r="C101" s="17">
        <v>2.9277615976939018</v>
      </c>
      <c r="D101" s="17">
        <v>3.1247066531150107</v>
      </c>
      <c r="E101" s="17">
        <v>3.213057665989575</v>
      </c>
      <c r="F101" s="17">
        <v>3.359925447399841</v>
      </c>
      <c r="G101" s="17">
        <v>3.3697225265951043</v>
      </c>
      <c r="H101" s="17">
        <v>3.253840980923691</v>
      </c>
      <c r="I101" s="17">
        <v>3.3916911633674043</v>
      </c>
      <c r="J101" s="41"/>
    </row>
    <row r="102" spans="1:10" ht="18" customHeight="1">
      <c r="A102" s="55" t="s">
        <v>200</v>
      </c>
      <c r="B102" s="17">
        <v>5.981473347005866</v>
      </c>
      <c r="C102" s="17">
        <v>5.23855036658959</v>
      </c>
      <c r="D102" s="17">
        <v>5.092737554513186</v>
      </c>
      <c r="E102" s="17">
        <v>4.646653177538294</v>
      </c>
      <c r="F102" s="17">
        <v>4.317032478781553</v>
      </c>
      <c r="G102" s="17">
        <v>4.252947010706335</v>
      </c>
      <c r="H102" s="17">
        <v>3.7660689712869493</v>
      </c>
      <c r="I102" s="17">
        <v>3.7201965172736484</v>
      </c>
      <c r="J102" s="41"/>
    </row>
    <row r="103" spans="1:10" ht="18" customHeight="1">
      <c r="A103" s="55" t="s">
        <v>201</v>
      </c>
      <c r="B103" s="17">
        <v>1.1904050574231173</v>
      </c>
      <c r="C103" s="17">
        <v>1.3739915721802267</v>
      </c>
      <c r="D103" s="17">
        <v>1.4648198381910336</v>
      </c>
      <c r="E103" s="17">
        <v>1.6612061006462162</v>
      </c>
      <c r="F103" s="17">
        <v>1.5418165254860796</v>
      </c>
      <c r="G103" s="17">
        <v>1.3186885482728519</v>
      </c>
      <c r="H103" s="17">
        <v>1.2722393707620197</v>
      </c>
      <c r="I103" s="17">
        <v>1.2627066312425845</v>
      </c>
      <c r="J103" s="41"/>
    </row>
    <row r="104" spans="1:10" ht="18" customHeight="1">
      <c r="A104" s="55" t="s">
        <v>202</v>
      </c>
      <c r="B104" s="17">
        <v>2.9626333987430944</v>
      </c>
      <c r="C104" s="17">
        <v>2.5944906025366365</v>
      </c>
      <c r="D104" s="17">
        <v>2.3724533183373833</v>
      </c>
      <c r="E104" s="17">
        <v>2.232972156880454</v>
      </c>
      <c r="F104" s="17">
        <v>2.082194815662978</v>
      </c>
      <c r="G104" s="17">
        <v>2.3242900212794586</v>
      </c>
      <c r="H104" s="17">
        <v>2.4124761771437635</v>
      </c>
      <c r="I104" s="17">
        <v>2.5215752729797773</v>
      </c>
      <c r="J104" s="41"/>
    </row>
    <row r="105" spans="1:10" ht="18" customHeight="1">
      <c r="A105" s="55" t="s">
        <v>203</v>
      </c>
      <c r="B105" s="17">
        <v>8.140189887562322</v>
      </c>
      <c r="C105" s="17">
        <v>6.9669109461901675</v>
      </c>
      <c r="D105" s="17">
        <v>6.658267521781769</v>
      </c>
      <c r="E105" s="17">
        <v>6.088043993779995</v>
      </c>
      <c r="F105" s="17">
        <v>6.326816241947102</v>
      </c>
      <c r="G105" s="17">
        <v>6.5391579851494965</v>
      </c>
      <c r="H105" s="17">
        <v>6.956795117537187</v>
      </c>
      <c r="I105" s="17">
        <v>6.580233227218284</v>
      </c>
      <c r="J105" s="41"/>
    </row>
    <row r="106" spans="1:10" ht="18" customHeight="1">
      <c r="A106" s="55" t="s">
        <v>204</v>
      </c>
      <c r="B106" s="17">
        <v>3.1796564807510648</v>
      </c>
      <c r="C106" s="17">
        <v>3.0743457381301744</v>
      </c>
      <c r="D106" s="17">
        <v>3.1628101749604376</v>
      </c>
      <c r="E106" s="17">
        <v>3.1484835392820867</v>
      </c>
      <c r="F106" s="17">
        <v>2.7742516827705597</v>
      </c>
      <c r="G106" s="17">
        <v>2.6163229923993163</v>
      </c>
      <c r="H106" s="17">
        <v>2.6688915828837767</v>
      </c>
      <c r="I106" s="17">
        <v>2.7341541349554386</v>
      </c>
      <c r="J106" s="41"/>
    </row>
    <row r="107" spans="1:10" ht="18" customHeight="1">
      <c r="A107" s="103" t="s">
        <v>249</v>
      </c>
      <c r="B107" s="17">
        <v>1.6376840319066799</v>
      </c>
      <c r="C107" s="17">
        <v>1.6241842213296653</v>
      </c>
      <c r="D107" s="17">
        <v>1.7590083068979727</v>
      </c>
      <c r="E107" s="17">
        <v>1.6782207278956522</v>
      </c>
      <c r="F107" s="17">
        <v>1.555826766807566</v>
      </c>
      <c r="G107" s="17">
        <v>1.4964091373921506</v>
      </c>
      <c r="H107" s="17">
        <v>1.4375482083841689</v>
      </c>
      <c r="I107" s="17">
        <v>1.4500771688445326</v>
      </c>
      <c r="J107" s="41"/>
    </row>
    <row r="108" spans="1:10" ht="18" customHeight="1">
      <c r="A108" s="55" t="s">
        <v>205</v>
      </c>
      <c r="B108" s="17">
        <v>0.341894334581626</v>
      </c>
      <c r="C108" s="17">
        <v>0.3222305123505177</v>
      </c>
      <c r="D108" s="17">
        <v>0.3047616910571255</v>
      </c>
      <c r="E108" s="17">
        <v>0.28629280615430314</v>
      </c>
      <c r="F108" s="17">
        <v>0.2730085916655481</v>
      </c>
      <c r="G108" s="17">
        <v>0.27527331586481757</v>
      </c>
      <c r="H108" s="17">
        <v>0.26636769013028877</v>
      </c>
      <c r="I108" s="17">
        <v>0.27933704653292996</v>
      </c>
      <c r="J108" s="46"/>
    </row>
    <row r="109" spans="1:10" ht="18" customHeight="1">
      <c r="A109" s="55" t="s">
        <v>206</v>
      </c>
      <c r="B109" s="17">
        <v>0.950535432791013</v>
      </c>
      <c r="C109" s="17">
        <v>0.8976471131078253</v>
      </c>
      <c r="D109" s="17">
        <v>0.912024587025623</v>
      </c>
      <c r="E109" s="17">
        <v>0.8361583068374981</v>
      </c>
      <c r="F109" s="17">
        <v>0.7704291680105703</v>
      </c>
      <c r="G109" s="17">
        <v>0.7698432042764495</v>
      </c>
      <c r="H109" s="17">
        <v>0.7531435103523414</v>
      </c>
      <c r="I109" s="17">
        <v>0.7802305414842368</v>
      </c>
      <c r="J109" s="43"/>
    </row>
    <row r="110" spans="1:10" ht="18" customHeight="1">
      <c r="A110" s="55" t="s">
        <v>207</v>
      </c>
      <c r="B110" s="17">
        <v>0.3486266075851327</v>
      </c>
      <c r="C110" s="17">
        <v>0.3201703414138619</v>
      </c>
      <c r="D110" s="17">
        <v>0.29826096597151086</v>
      </c>
      <c r="E110" s="17">
        <v>0.2769465129394575</v>
      </c>
      <c r="F110" s="17">
        <v>0.2442940377053889</v>
      </c>
      <c r="G110" s="17">
        <v>0.22817915024833849</v>
      </c>
      <c r="H110" s="17">
        <v>0.20934324872207466</v>
      </c>
      <c r="I110" s="17">
        <v>0.21025913250402256</v>
      </c>
      <c r="J110" s="41"/>
    </row>
    <row r="111" spans="1:10" ht="18" customHeight="1">
      <c r="A111" s="45" t="s">
        <v>188</v>
      </c>
      <c r="B111" s="112">
        <v>-1.2364466943120354</v>
      </c>
      <c r="C111" s="112">
        <v>-0.8821214149812379</v>
      </c>
      <c r="D111" s="112">
        <v>-0.8676641592592078</v>
      </c>
      <c r="E111" s="112">
        <v>-0.8581990977275182</v>
      </c>
      <c r="F111" s="112">
        <v>-1.0574187241585804</v>
      </c>
      <c r="G111" s="112">
        <v>-1.0390494655802536</v>
      </c>
      <c r="H111" s="112">
        <v>-1.2221536977037852</v>
      </c>
      <c r="I111" s="112">
        <v>-1.040243972551139</v>
      </c>
      <c r="J111" s="41"/>
    </row>
    <row r="112" spans="1:10" ht="18" customHeight="1">
      <c r="A112" s="100" t="s">
        <v>208</v>
      </c>
      <c r="B112" s="17">
        <v>93.1956865881517</v>
      </c>
      <c r="C112" s="17">
        <v>93.36922792465013</v>
      </c>
      <c r="D112" s="17">
        <v>93.42492192167579</v>
      </c>
      <c r="E112" s="17">
        <v>93.57809827344565</v>
      </c>
      <c r="F112" s="17">
        <v>93.81858329191276</v>
      </c>
      <c r="G112" s="17">
        <v>93.69939635920451</v>
      </c>
      <c r="H112" s="17">
        <v>93.68543830434216</v>
      </c>
      <c r="I112" s="17">
        <v>91.87640739616717</v>
      </c>
      <c r="J112" s="41"/>
    </row>
    <row r="113" spans="1:10" ht="18" customHeight="1">
      <c r="A113" s="45" t="s">
        <v>44</v>
      </c>
      <c r="B113" s="112">
        <v>6.804313411848303</v>
      </c>
      <c r="C113" s="112">
        <v>6.630772075349862</v>
      </c>
      <c r="D113" s="112">
        <v>6.575078078324211</v>
      </c>
      <c r="E113" s="112">
        <v>6.421901726554362</v>
      </c>
      <c r="F113" s="112">
        <v>6.181416708087246</v>
      </c>
      <c r="G113" s="112">
        <v>6.300603640795497</v>
      </c>
      <c r="H113" s="112">
        <v>6.314561695657849</v>
      </c>
      <c r="I113" s="112">
        <v>8.123592603832838</v>
      </c>
      <c r="J113" s="41"/>
    </row>
    <row r="114" spans="1:10" ht="18" customHeight="1">
      <c r="A114" s="100" t="s">
        <v>209</v>
      </c>
      <c r="B114" s="48">
        <v>100</v>
      </c>
      <c r="C114" s="48">
        <v>100</v>
      </c>
      <c r="D114" s="48">
        <v>100</v>
      </c>
      <c r="E114" s="48">
        <v>99.99999999999999</v>
      </c>
      <c r="F114" s="48">
        <v>100</v>
      </c>
      <c r="G114" s="48">
        <v>100</v>
      </c>
      <c r="H114" s="48">
        <v>100</v>
      </c>
      <c r="I114" s="48">
        <v>100</v>
      </c>
      <c r="J114" s="41"/>
    </row>
    <row r="115" spans="1:10" ht="18" customHeight="1">
      <c r="A115" s="40"/>
      <c r="B115" s="43"/>
      <c r="C115" s="43"/>
      <c r="D115" s="43"/>
      <c r="E115" s="43"/>
      <c r="F115" s="43"/>
      <c r="G115" s="43"/>
      <c r="H115" s="43"/>
      <c r="I115" s="43"/>
      <c r="J115" s="41"/>
    </row>
    <row r="116" spans="1:6" ht="18" customHeight="1">
      <c r="A116" s="146"/>
      <c r="B116" s="146"/>
      <c r="C116" s="146"/>
      <c r="D116" s="146"/>
      <c r="E116" s="146"/>
      <c r="F116" s="146"/>
    </row>
    <row r="117" spans="1:9" ht="18" customHeight="1">
      <c r="A117" s="146" t="s">
        <v>250</v>
      </c>
      <c r="B117" s="143"/>
      <c r="C117" s="143"/>
      <c r="D117" s="143"/>
      <c r="E117" s="143"/>
      <c r="F117" s="143"/>
      <c r="G117" s="143"/>
      <c r="H117" s="143"/>
      <c r="I117" s="143"/>
    </row>
    <row r="118" spans="1:9" ht="18" customHeight="1">
      <c r="A118" s="4"/>
      <c r="B118" s="17"/>
      <c r="C118" s="17"/>
      <c r="D118" s="17"/>
      <c r="E118" s="47"/>
      <c r="I118" s="5" t="s">
        <v>43</v>
      </c>
    </row>
    <row r="119" spans="1:10" ht="18" customHeight="1">
      <c r="A119" s="4" t="s">
        <v>36</v>
      </c>
      <c r="B119" s="25">
        <v>2007</v>
      </c>
      <c r="C119" s="25">
        <v>2008</v>
      </c>
      <c r="D119" s="25">
        <v>2009</v>
      </c>
      <c r="E119" s="25">
        <v>2010</v>
      </c>
      <c r="F119" s="25">
        <v>2011</v>
      </c>
      <c r="G119" s="25">
        <v>2012</v>
      </c>
      <c r="H119" s="25">
        <v>2013</v>
      </c>
      <c r="I119" s="25">
        <v>2014</v>
      </c>
      <c r="J119" s="5"/>
    </row>
    <row r="120" spans="1:10" ht="18" customHeight="1">
      <c r="A120" s="105" t="s">
        <v>189</v>
      </c>
      <c r="B120" s="48">
        <v>100</v>
      </c>
      <c r="C120" s="48">
        <v>122.18502797586525</v>
      </c>
      <c r="D120" s="48">
        <v>140.59734234515494</v>
      </c>
      <c r="E120" s="48">
        <v>157.33841724878536</v>
      </c>
      <c r="F120" s="48">
        <v>179.63974658017236</v>
      </c>
      <c r="G120" s="48">
        <v>214.5105493306747</v>
      </c>
      <c r="H120" s="48">
        <v>240.88236807948874</v>
      </c>
      <c r="I120" s="48">
        <v>241.84576440030688</v>
      </c>
      <c r="J120" s="49"/>
    </row>
    <row r="121" spans="1:10" ht="18" customHeight="1">
      <c r="A121" s="104" t="s">
        <v>37</v>
      </c>
      <c r="B121" s="17">
        <v>100</v>
      </c>
      <c r="C121" s="17">
        <v>129.05637901628995</v>
      </c>
      <c r="D121" s="17">
        <v>147.2657626604014</v>
      </c>
      <c r="E121" s="17">
        <v>171.47508783313842</v>
      </c>
      <c r="F121" s="17">
        <v>195.02101662815255</v>
      </c>
      <c r="G121" s="17">
        <v>237.7839048222028</v>
      </c>
      <c r="H121" s="17">
        <v>258.528582869839</v>
      </c>
      <c r="I121" s="17">
        <v>257.34958693558707</v>
      </c>
      <c r="J121" s="47"/>
    </row>
    <row r="122" spans="1:10" ht="18" customHeight="1">
      <c r="A122" s="104" t="s">
        <v>38</v>
      </c>
      <c r="B122" s="17">
        <v>100</v>
      </c>
      <c r="C122" s="17">
        <v>112.77482303454174</v>
      </c>
      <c r="D122" s="17">
        <v>127.41766076973224</v>
      </c>
      <c r="E122" s="17">
        <v>136.82916318976373</v>
      </c>
      <c r="F122" s="17">
        <v>155.11949518084012</v>
      </c>
      <c r="G122" s="17">
        <v>173.0224530115627</v>
      </c>
      <c r="H122" s="17">
        <v>190.67024301543714</v>
      </c>
      <c r="I122" s="17">
        <v>186.72119671117377</v>
      </c>
      <c r="J122" s="47"/>
    </row>
    <row r="123" spans="1:10" ht="18" customHeight="1">
      <c r="A123" s="104" t="s">
        <v>186</v>
      </c>
      <c r="B123" s="17">
        <v>100</v>
      </c>
      <c r="C123" s="17">
        <v>113.31729127238155</v>
      </c>
      <c r="D123" s="17">
        <v>126.30462132190242</v>
      </c>
      <c r="E123" s="17">
        <v>132.50605158445214</v>
      </c>
      <c r="F123" s="17">
        <v>153.79323909880173</v>
      </c>
      <c r="G123" s="17">
        <v>195.4138490741346</v>
      </c>
      <c r="H123" s="17">
        <v>268.23762795990285</v>
      </c>
      <c r="I123" s="17">
        <v>293.37297232491323</v>
      </c>
      <c r="J123" s="47"/>
    </row>
    <row r="124" spans="1:10" ht="18" customHeight="1">
      <c r="A124" s="104" t="s">
        <v>39</v>
      </c>
      <c r="B124" s="17">
        <v>100</v>
      </c>
      <c r="C124" s="17">
        <v>132.61138907927523</v>
      </c>
      <c r="D124" s="17">
        <v>185.01885328489865</v>
      </c>
      <c r="E124" s="17">
        <v>194.90711829039878</v>
      </c>
      <c r="F124" s="17">
        <v>228.27327047264916</v>
      </c>
      <c r="G124" s="17">
        <v>278.6476916134921</v>
      </c>
      <c r="H124" s="17">
        <v>332.1461310761748</v>
      </c>
      <c r="I124" s="17">
        <v>339.7008752179525</v>
      </c>
      <c r="J124" s="49"/>
    </row>
    <row r="125" spans="1:10" ht="18" customHeight="1">
      <c r="A125" s="113" t="s">
        <v>187</v>
      </c>
      <c r="B125" s="17">
        <v>99.99999999999997</v>
      </c>
      <c r="C125" s="17">
        <v>116.34326611773795</v>
      </c>
      <c r="D125" s="17">
        <v>117.97088435683301</v>
      </c>
      <c r="E125" s="17">
        <v>137.13790213351896</v>
      </c>
      <c r="F125" s="17">
        <v>165.3870694962282</v>
      </c>
      <c r="G125" s="17">
        <v>177.02255731237847</v>
      </c>
      <c r="H125" s="17">
        <v>194.37693387009884</v>
      </c>
      <c r="I125" s="17">
        <v>199.4679768605492</v>
      </c>
      <c r="J125" s="49"/>
    </row>
    <row r="126" spans="1:10" ht="18" customHeight="1">
      <c r="A126" s="55" t="s">
        <v>190</v>
      </c>
      <c r="B126" s="17">
        <v>100</v>
      </c>
      <c r="C126" s="17">
        <v>117.42618205491304</v>
      </c>
      <c r="D126" s="17">
        <v>107.1248601611928</v>
      </c>
      <c r="E126" s="17">
        <v>165.6646778659204</v>
      </c>
      <c r="F126" s="17">
        <v>235.46923472153352</v>
      </c>
      <c r="G126" s="17">
        <v>246.43805675381617</v>
      </c>
      <c r="H126" s="17">
        <v>236.11319816865702</v>
      </c>
      <c r="I126" s="17">
        <v>211.32916999424586</v>
      </c>
      <c r="J126" s="47"/>
    </row>
    <row r="127" spans="1:10" ht="18" customHeight="1">
      <c r="A127" s="55" t="s">
        <v>191</v>
      </c>
      <c r="B127" s="17">
        <v>99.9999999999999</v>
      </c>
      <c r="C127" s="17">
        <v>109.05230717953354</v>
      </c>
      <c r="D127" s="17">
        <v>118.4794995980049</v>
      </c>
      <c r="E127" s="17">
        <v>126.50925498252019</v>
      </c>
      <c r="F127" s="17">
        <v>157.84466703315582</v>
      </c>
      <c r="G127" s="17">
        <v>172.98134508708787</v>
      </c>
      <c r="H127" s="17">
        <v>161.59265077694792</v>
      </c>
      <c r="I127" s="17">
        <v>146.9938474545363</v>
      </c>
      <c r="J127" s="47"/>
    </row>
    <row r="128" spans="1:10" ht="18" customHeight="1">
      <c r="A128" s="55" t="s">
        <v>192</v>
      </c>
      <c r="B128" s="17">
        <v>100.00000000000003</v>
      </c>
      <c r="C128" s="17">
        <v>121.98724747185233</v>
      </c>
      <c r="D128" s="17">
        <v>135.3919488610867</v>
      </c>
      <c r="E128" s="17">
        <v>136.68246430648202</v>
      </c>
      <c r="F128" s="17">
        <v>106.69863556210252</v>
      </c>
      <c r="G128" s="17">
        <v>181.5100073696478</v>
      </c>
      <c r="H128" s="17">
        <v>164.61990677212825</v>
      </c>
      <c r="I128" s="17">
        <v>164.79587618828734</v>
      </c>
      <c r="J128" s="47"/>
    </row>
    <row r="129" spans="1:10" ht="18" customHeight="1">
      <c r="A129" s="55" t="s">
        <v>193</v>
      </c>
      <c r="B129" s="17">
        <v>100</v>
      </c>
      <c r="C129" s="17">
        <v>100.46224318697907</v>
      </c>
      <c r="D129" s="17">
        <v>102.62451888956376</v>
      </c>
      <c r="E129" s="17">
        <v>99.2245360480467</v>
      </c>
      <c r="F129" s="17">
        <v>95.2989794769412</v>
      </c>
      <c r="G129" s="17">
        <v>102.85936808307865</v>
      </c>
      <c r="H129" s="17">
        <v>118.747063500992</v>
      </c>
      <c r="I129" s="17">
        <v>131.18253560494753</v>
      </c>
      <c r="J129" s="47"/>
    </row>
    <row r="130" spans="1:10" ht="18" customHeight="1">
      <c r="A130" s="55" t="s">
        <v>194</v>
      </c>
      <c r="B130" s="17">
        <v>100</v>
      </c>
      <c r="C130" s="17">
        <v>123.59569179998542</v>
      </c>
      <c r="D130" s="17">
        <v>122.05851639904215</v>
      </c>
      <c r="E130" s="17">
        <v>139.1076989067721</v>
      </c>
      <c r="F130" s="17">
        <v>156.8635758147163</v>
      </c>
      <c r="G130" s="17">
        <v>159.35018788364644</v>
      </c>
      <c r="H130" s="17">
        <v>214.09477164862687</v>
      </c>
      <c r="I130" s="17">
        <v>242.10138783545037</v>
      </c>
      <c r="J130" s="47"/>
    </row>
    <row r="131" spans="1:10" ht="18" customHeight="1">
      <c r="A131" s="113" t="s">
        <v>40</v>
      </c>
      <c r="B131" s="17">
        <v>100.0000000005691</v>
      </c>
      <c r="C131" s="17">
        <v>111.51633347273106</v>
      </c>
      <c r="D131" s="17">
        <v>122.57406328247686</v>
      </c>
      <c r="E131" s="17">
        <v>128.5897285330923</v>
      </c>
      <c r="F131" s="17">
        <v>137.9584338193782</v>
      </c>
      <c r="G131" s="17">
        <v>146.75465176799173</v>
      </c>
      <c r="H131" s="17">
        <v>155.0661287324945</v>
      </c>
      <c r="I131" s="17">
        <v>162.0643451665095</v>
      </c>
      <c r="J131" s="49"/>
    </row>
    <row r="132" spans="1:10" ht="18" customHeight="1">
      <c r="A132" s="55" t="s">
        <v>195</v>
      </c>
      <c r="B132" s="17">
        <v>100.00000000000004</v>
      </c>
      <c r="C132" s="17">
        <v>113.36642520713924</v>
      </c>
      <c r="D132" s="17">
        <v>129.42648830274769</v>
      </c>
      <c r="E132" s="17">
        <v>139.1190756112144</v>
      </c>
      <c r="F132" s="17">
        <v>157.32718112235384</v>
      </c>
      <c r="G132" s="17">
        <v>173.8486143008876</v>
      </c>
      <c r="H132" s="17">
        <v>189.37492516088523</v>
      </c>
      <c r="I132" s="17">
        <v>198.36109874998715</v>
      </c>
      <c r="J132" s="47"/>
    </row>
    <row r="133" spans="1:10" ht="18" customHeight="1">
      <c r="A133" s="55" t="s">
        <v>196</v>
      </c>
      <c r="B133" s="17">
        <v>100.00000000000003</v>
      </c>
      <c r="C133" s="17">
        <v>122.99824584166063</v>
      </c>
      <c r="D133" s="17">
        <v>135.52548975924762</v>
      </c>
      <c r="E133" s="17">
        <v>133.8215318293666</v>
      </c>
      <c r="F133" s="17">
        <v>137.81446178897357</v>
      </c>
      <c r="G133" s="17">
        <v>132.5378723292229</v>
      </c>
      <c r="H133" s="17">
        <v>129.04326259773194</v>
      </c>
      <c r="I133" s="17">
        <v>132.05598579693074</v>
      </c>
      <c r="J133" s="47"/>
    </row>
    <row r="134" spans="1:10" ht="18" customHeight="1">
      <c r="A134" s="55" t="s">
        <v>197</v>
      </c>
      <c r="B134" s="17">
        <v>100</v>
      </c>
      <c r="C134" s="17">
        <v>112.43140441261473</v>
      </c>
      <c r="D134" s="17">
        <v>135.32397738099473</v>
      </c>
      <c r="E134" s="17">
        <v>138.20081453085044</v>
      </c>
      <c r="F134" s="17">
        <v>135.1242022615651</v>
      </c>
      <c r="G134" s="17">
        <v>153.20479926479288</v>
      </c>
      <c r="H134" s="17">
        <v>151.54824303941345</v>
      </c>
      <c r="I134" s="17">
        <v>143.21538381956242</v>
      </c>
      <c r="J134" s="47"/>
    </row>
    <row r="135" spans="1:10" ht="18" customHeight="1">
      <c r="A135" s="55" t="s">
        <v>198</v>
      </c>
      <c r="B135" s="17">
        <v>100</v>
      </c>
      <c r="C135" s="17">
        <v>105.00524186999264</v>
      </c>
      <c r="D135" s="17">
        <v>104.74185902768403</v>
      </c>
      <c r="E135" s="17">
        <v>106.20836323411844</v>
      </c>
      <c r="F135" s="17">
        <v>105.72689232447988</v>
      </c>
      <c r="G135" s="17">
        <v>101.06574610499797</v>
      </c>
      <c r="H135" s="17">
        <v>99.57834400416154</v>
      </c>
      <c r="I135" s="17">
        <v>96.49827185763225</v>
      </c>
      <c r="J135" s="47"/>
    </row>
    <row r="136" spans="1:10" ht="18" customHeight="1">
      <c r="A136" s="55" t="s">
        <v>199</v>
      </c>
      <c r="B136" s="17">
        <v>100</v>
      </c>
      <c r="C136" s="17">
        <v>106.82312741798899</v>
      </c>
      <c r="D136" s="17">
        <v>110.90685044055564</v>
      </c>
      <c r="E136" s="17">
        <v>117.65105513139056</v>
      </c>
      <c r="F136" s="17">
        <v>128.9731761197317</v>
      </c>
      <c r="G136" s="17">
        <v>143.25000146902786</v>
      </c>
      <c r="H136" s="17">
        <v>150.47958640879392</v>
      </c>
      <c r="I136" s="17">
        <v>158.52469754277027</v>
      </c>
      <c r="J136" s="47"/>
    </row>
    <row r="137" spans="1:10" ht="18" customHeight="1">
      <c r="A137" s="55" t="s">
        <v>200</v>
      </c>
      <c r="B137" s="17">
        <v>100</v>
      </c>
      <c r="C137" s="17">
        <v>105.42286793402855</v>
      </c>
      <c r="D137" s="17">
        <v>115.96972215981627</v>
      </c>
      <c r="E137" s="17">
        <v>120.72253533773912</v>
      </c>
      <c r="F137" s="17">
        <v>132.45157468358437</v>
      </c>
      <c r="G137" s="17">
        <v>148.9496888086273</v>
      </c>
      <c r="H137" s="17">
        <v>149.23409882387924</v>
      </c>
      <c r="I137" s="17">
        <v>161.57703248882493</v>
      </c>
      <c r="J137" s="47"/>
    </row>
    <row r="138" spans="1:10" ht="18" customHeight="1">
      <c r="A138" s="55" t="s">
        <v>201</v>
      </c>
      <c r="B138" s="17">
        <v>99.99999999999997</v>
      </c>
      <c r="C138" s="17">
        <v>108.19445436211012</v>
      </c>
      <c r="D138" s="17">
        <v>114.71620644105964</v>
      </c>
      <c r="E138" s="17">
        <v>116.3623317363917</v>
      </c>
      <c r="F138" s="17">
        <v>124.01952483418151</v>
      </c>
      <c r="G138" s="17">
        <v>131.11942808396284</v>
      </c>
      <c r="H138" s="17">
        <v>138.5865099393944</v>
      </c>
      <c r="I138" s="17">
        <v>153.16535143772242</v>
      </c>
      <c r="J138" s="47"/>
    </row>
    <row r="139" spans="1:10" ht="18" customHeight="1">
      <c r="A139" s="55" t="s">
        <v>202</v>
      </c>
      <c r="B139" s="17">
        <v>99.99999999999996</v>
      </c>
      <c r="C139" s="17">
        <v>109.18290868396167</v>
      </c>
      <c r="D139" s="17">
        <v>114.51826764331369</v>
      </c>
      <c r="E139" s="17">
        <v>115.271182913145</v>
      </c>
      <c r="F139" s="17">
        <v>123.1088321852496</v>
      </c>
      <c r="G139" s="17">
        <v>129.29608050289764</v>
      </c>
      <c r="H139" s="17">
        <v>138.09896865380836</v>
      </c>
      <c r="I139" s="17">
        <v>152.49505876787663</v>
      </c>
      <c r="J139" s="47"/>
    </row>
    <row r="140" spans="1:10" ht="18" customHeight="1">
      <c r="A140" s="55" t="s">
        <v>203</v>
      </c>
      <c r="B140" s="17">
        <v>99.99999999999997</v>
      </c>
      <c r="C140" s="17">
        <v>111.75245386125087</v>
      </c>
      <c r="D140" s="17">
        <v>123.89216398992258</v>
      </c>
      <c r="E140" s="17">
        <v>138.54968746845927</v>
      </c>
      <c r="F140" s="17">
        <v>149.58974184927342</v>
      </c>
      <c r="G140" s="17">
        <v>164.9495855798803</v>
      </c>
      <c r="H140" s="17">
        <v>188.02069725000626</v>
      </c>
      <c r="I140" s="17">
        <v>191.61114222148876</v>
      </c>
      <c r="J140" s="47"/>
    </row>
    <row r="141" spans="1:10" ht="18" customHeight="1">
      <c r="A141" s="55" t="s">
        <v>204</v>
      </c>
      <c r="B141" s="17">
        <v>100</v>
      </c>
      <c r="C141" s="17">
        <v>108.030486997526</v>
      </c>
      <c r="D141" s="17">
        <v>117.23395595934782</v>
      </c>
      <c r="E141" s="17">
        <v>127.4936035736481</v>
      </c>
      <c r="F141" s="17">
        <v>128.02047038855937</v>
      </c>
      <c r="G141" s="17">
        <v>130.8784644208868</v>
      </c>
      <c r="H141" s="17">
        <v>147.86481634414545</v>
      </c>
      <c r="I141" s="17">
        <v>161.91350947240605</v>
      </c>
      <c r="J141" s="47"/>
    </row>
    <row r="142" spans="1:10" ht="18" customHeight="1">
      <c r="A142" s="103" t="s">
        <v>249</v>
      </c>
      <c r="B142" s="17">
        <v>100</v>
      </c>
      <c r="C142" s="17">
        <v>115.03245204844524</v>
      </c>
      <c r="D142" s="17">
        <v>133.51214279122553</v>
      </c>
      <c r="E142" s="17">
        <v>143.2102533412442</v>
      </c>
      <c r="F142" s="17">
        <v>151.7103951507553</v>
      </c>
      <c r="G142" s="17">
        <v>152.54879755985345</v>
      </c>
      <c r="H142" s="17">
        <v>155.5187018612483</v>
      </c>
      <c r="I142" s="17">
        <v>162.40823703581393</v>
      </c>
      <c r="J142" s="49"/>
    </row>
    <row r="143" spans="1:10" ht="18" customHeight="1">
      <c r="A143" s="55" t="s">
        <v>205</v>
      </c>
      <c r="B143" s="17">
        <v>99.99999999999999</v>
      </c>
      <c r="C143" s="17">
        <v>108.37244328144197</v>
      </c>
      <c r="D143" s="17">
        <v>114.54101285087359</v>
      </c>
      <c r="E143" s="17">
        <v>116.55526246485014</v>
      </c>
      <c r="F143" s="17">
        <v>124.17222448368396</v>
      </c>
      <c r="G143" s="17">
        <v>131.33454410144623</v>
      </c>
      <c r="H143" s="17">
        <v>138.80304057818068</v>
      </c>
      <c r="I143" s="17">
        <v>154.17797310735654</v>
      </c>
      <c r="J143" s="47"/>
    </row>
    <row r="144" spans="1:10" ht="18" customHeight="1">
      <c r="A144" s="55" t="s">
        <v>206</v>
      </c>
      <c r="B144" s="17">
        <v>100.00000000000003</v>
      </c>
      <c r="C144" s="17">
        <v>109.29635336512548</v>
      </c>
      <c r="D144" s="17">
        <v>120.74483069438654</v>
      </c>
      <c r="E144" s="17">
        <v>121.29232138866897</v>
      </c>
      <c r="F144" s="17">
        <v>126.65718088446427</v>
      </c>
      <c r="G144" s="17">
        <v>138.53890013890418</v>
      </c>
      <c r="H144" s="17">
        <v>146.92783857384416</v>
      </c>
      <c r="I144" s="17">
        <v>159.70169930801336</v>
      </c>
      <c r="J144" s="49"/>
    </row>
    <row r="145" spans="1:10" ht="18" customHeight="1">
      <c r="A145" s="55" t="s">
        <v>207</v>
      </c>
      <c r="B145" s="17">
        <v>100</v>
      </c>
      <c r="C145" s="17">
        <v>109.50014497625689</v>
      </c>
      <c r="D145" s="17">
        <v>114.42239054704963</v>
      </c>
      <c r="E145" s="17">
        <v>120.26284793734084</v>
      </c>
      <c r="F145" s="17">
        <v>124.38944078040011</v>
      </c>
      <c r="G145" s="17">
        <v>131.78652640508705</v>
      </c>
      <c r="H145" s="17">
        <v>136.0366697558025</v>
      </c>
      <c r="I145" s="17">
        <v>149.02968230438026</v>
      </c>
      <c r="J145" s="47"/>
    </row>
    <row r="146" spans="1:10" ht="18" customHeight="1">
      <c r="A146" s="45" t="s">
        <v>188</v>
      </c>
      <c r="B146" s="112">
        <v>100</v>
      </c>
      <c r="C146" s="112">
        <v>81.73776932253776</v>
      </c>
      <c r="D146" s="112">
        <v>77.1711795904463</v>
      </c>
      <c r="E146" s="112">
        <v>82.16373588059611</v>
      </c>
      <c r="F146" s="112">
        <v>99.40242966964196</v>
      </c>
      <c r="G146" s="112">
        <v>112.34619143555275</v>
      </c>
      <c r="H146" s="112">
        <v>152.51295278576427</v>
      </c>
      <c r="I146" s="112">
        <v>132.52907666151145</v>
      </c>
      <c r="J146" s="49"/>
    </row>
    <row r="147" spans="1:10" ht="18" customHeight="1">
      <c r="A147" s="100" t="s">
        <v>208</v>
      </c>
      <c r="B147" s="17">
        <v>100.00000000028952</v>
      </c>
      <c r="C147" s="17">
        <v>116.09651830268449</v>
      </c>
      <c r="D147" s="17">
        <v>127.57289109088752</v>
      </c>
      <c r="E147" s="17">
        <v>139.3325820685004</v>
      </c>
      <c r="F147" s="17">
        <v>156.28488602019613</v>
      </c>
      <c r="G147" s="17">
        <v>172.23940412768002</v>
      </c>
      <c r="H147" s="17">
        <v>186.33912852857642</v>
      </c>
      <c r="I147" s="17">
        <v>191.38395986174893</v>
      </c>
      <c r="J147" s="49"/>
    </row>
    <row r="148" spans="1:10" ht="18" customHeight="1">
      <c r="A148" s="45" t="s">
        <v>44</v>
      </c>
      <c r="B148" s="112">
        <v>100</v>
      </c>
      <c r="C148" s="112">
        <v>113.75745510161299</v>
      </c>
      <c r="D148" s="112">
        <v>115.19354379907669</v>
      </c>
      <c r="E148" s="112">
        <v>125.98374018252778</v>
      </c>
      <c r="F148" s="112">
        <v>130.16426666574307</v>
      </c>
      <c r="G148" s="112">
        <v>153.85467217668105</v>
      </c>
      <c r="H148" s="112">
        <v>155.92082609432174</v>
      </c>
      <c r="I148" s="112">
        <v>208.58799992038556</v>
      </c>
      <c r="J148" s="49"/>
    </row>
    <row r="149" spans="1:10" ht="18" customHeight="1">
      <c r="A149" s="100" t="s">
        <v>209</v>
      </c>
      <c r="B149" s="17">
        <v>100.00000000026984</v>
      </c>
      <c r="C149" s="17">
        <v>115.93844676923482</v>
      </c>
      <c r="D149" s="17">
        <v>126.67779222277143</v>
      </c>
      <c r="E149" s="17">
        <v>138.39090865791147</v>
      </c>
      <c r="F149" s="17">
        <v>154.37000134235944</v>
      </c>
      <c r="G149" s="17">
        <v>170.952329303158</v>
      </c>
      <c r="H149" s="17">
        <v>184.07155830079307</v>
      </c>
      <c r="I149" s="17">
        <v>192.67492483497236</v>
      </c>
      <c r="J149" s="49"/>
    </row>
    <row r="150" spans="1:10" ht="18" customHeight="1">
      <c r="A150" s="100"/>
      <c r="B150" s="17"/>
      <c r="C150" s="17"/>
      <c r="D150" s="17"/>
      <c r="E150" s="17"/>
      <c r="F150" s="17"/>
      <c r="G150" s="17"/>
      <c r="H150" s="17"/>
      <c r="I150" s="17"/>
      <c r="J150" s="49"/>
    </row>
    <row r="151" spans="1:10" ht="18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</row>
    <row r="152" spans="1:9" ht="18" customHeight="1">
      <c r="A152" s="146" t="s">
        <v>251</v>
      </c>
      <c r="B152" s="143"/>
      <c r="C152" s="143"/>
      <c r="D152" s="143"/>
      <c r="E152" s="143"/>
      <c r="F152" s="143"/>
      <c r="G152" s="143"/>
      <c r="H152" s="143"/>
      <c r="I152" s="143"/>
    </row>
    <row r="153" spans="1:9" ht="18" customHeight="1">
      <c r="A153" s="50"/>
      <c r="B153" s="51"/>
      <c r="C153" s="51"/>
      <c r="D153" s="52"/>
      <c r="E153" s="50"/>
      <c r="I153" s="12" t="s">
        <v>46</v>
      </c>
    </row>
    <row r="154" spans="1:10" ht="18" customHeight="1">
      <c r="A154" s="24" t="s">
        <v>36</v>
      </c>
      <c r="B154" s="25">
        <v>2007</v>
      </c>
      <c r="C154" s="25">
        <v>2008</v>
      </c>
      <c r="D154" s="25">
        <v>2009</v>
      </c>
      <c r="E154" s="25">
        <v>2010</v>
      </c>
      <c r="F154" s="25">
        <v>2011</v>
      </c>
      <c r="G154" s="25">
        <v>2012</v>
      </c>
      <c r="H154" s="25">
        <v>2013</v>
      </c>
      <c r="I154" s="25">
        <v>2014</v>
      </c>
      <c r="J154" s="25"/>
    </row>
    <row r="155" spans="1:10" ht="18" customHeight="1">
      <c r="A155" s="105" t="s">
        <v>189</v>
      </c>
      <c r="B155" s="8">
        <f>SUM(B156:B159)</f>
        <v>7181356.646607314</v>
      </c>
      <c r="C155" s="8">
        <f aca="true" t="shared" si="5" ref="C155:I155">SUM(C156:C159)</f>
        <v>7720033.321405119</v>
      </c>
      <c r="D155" s="8">
        <f t="shared" si="5"/>
        <v>8113750.343425717</v>
      </c>
      <c r="E155" s="8">
        <f t="shared" si="5"/>
        <v>8332436.006331276</v>
      </c>
      <c r="F155" s="8">
        <f t="shared" si="5"/>
        <v>8621829.372154199</v>
      </c>
      <c r="G155" s="8">
        <f t="shared" si="5"/>
        <v>8901917.202910198</v>
      </c>
      <c r="H155" s="8">
        <f t="shared" si="5"/>
        <v>9186730.557632312</v>
      </c>
      <c r="I155" s="8">
        <f t="shared" si="5"/>
        <v>9497468.224964641</v>
      </c>
      <c r="J155" s="8"/>
    </row>
    <row r="156" spans="1:10" ht="18" customHeight="1">
      <c r="A156" s="104" t="s">
        <v>37</v>
      </c>
      <c r="B156" s="27">
        <v>3603539.4514947836</v>
      </c>
      <c r="C156" s="27">
        <v>3884783.5292898817</v>
      </c>
      <c r="D156" s="27">
        <v>4098750.4309780234</v>
      </c>
      <c r="E156" s="27">
        <v>4248442.893685867</v>
      </c>
      <c r="F156" s="27">
        <v>4454218.841103668</v>
      </c>
      <c r="G156" s="27">
        <v>4640786.6731921565</v>
      </c>
      <c r="H156" s="27">
        <v>4801783.207954391</v>
      </c>
      <c r="I156" s="27">
        <v>4993854.536272567</v>
      </c>
      <c r="J156" s="9"/>
    </row>
    <row r="157" spans="1:9" ht="18" customHeight="1">
      <c r="A157" s="104" t="s">
        <v>38</v>
      </c>
      <c r="B157" s="27">
        <v>2513283.932964297</v>
      </c>
      <c r="C157" s="27">
        <v>2715826.190665666</v>
      </c>
      <c r="D157" s="27">
        <v>2859665.1959564984</v>
      </c>
      <c r="E157" s="27">
        <v>2900641.8699785927</v>
      </c>
      <c r="F157" s="27">
        <v>2948017.17116958</v>
      </c>
      <c r="G157" s="27">
        <v>3001943.9555851407</v>
      </c>
      <c r="H157" s="27">
        <v>3062481.140520511</v>
      </c>
      <c r="I157" s="27">
        <v>3129647.232258441</v>
      </c>
    </row>
    <row r="158" spans="1:9" ht="18" customHeight="1">
      <c r="A158" s="104" t="s">
        <v>186</v>
      </c>
      <c r="B158" s="27">
        <v>639761.6765286322</v>
      </c>
      <c r="C158" s="27">
        <v>663868.5639112508</v>
      </c>
      <c r="D158" s="27">
        <v>697691.6213351878</v>
      </c>
      <c r="E158" s="27">
        <v>721555.0643387735</v>
      </c>
      <c r="F158" s="27">
        <v>745683.674719397</v>
      </c>
      <c r="G158" s="27">
        <v>771589.5907011864</v>
      </c>
      <c r="H158" s="27">
        <v>808231.3306546782</v>
      </c>
      <c r="I158" s="27">
        <v>849445.3924351654</v>
      </c>
    </row>
    <row r="159" spans="1:87" ht="18" customHeight="1">
      <c r="A159" s="104" t="s">
        <v>39</v>
      </c>
      <c r="B159" s="27">
        <v>424771.5856196013</v>
      </c>
      <c r="C159" s="27">
        <v>455555.03753832035</v>
      </c>
      <c r="D159" s="27">
        <v>457643.09515600756</v>
      </c>
      <c r="E159" s="27">
        <v>461796.17832804256</v>
      </c>
      <c r="F159" s="27">
        <v>473909.68516155286</v>
      </c>
      <c r="G159" s="27">
        <v>487596.98343171284</v>
      </c>
      <c r="H159" s="27">
        <v>514234.8785027331</v>
      </c>
      <c r="I159" s="27">
        <v>524521.0639984678</v>
      </c>
      <c r="J159" s="31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</row>
    <row r="160" spans="1:10" ht="18" customHeight="1">
      <c r="A160" s="113" t="s">
        <v>187</v>
      </c>
      <c r="B160" s="8">
        <f>SUM(B161:B165)</f>
        <v>5406037.613839259</v>
      </c>
      <c r="C160" s="8">
        <f aca="true" t="shared" si="6" ref="C160:I160">SUM(C161:C165)</f>
        <v>5759170.887796985</v>
      </c>
      <c r="D160" s="8">
        <f t="shared" si="6"/>
        <v>5949362.61820559</v>
      </c>
      <c r="E160" s="8">
        <f t="shared" si="6"/>
        <v>6489910.396429449</v>
      </c>
      <c r="F160" s="8">
        <f t="shared" si="6"/>
        <v>7271804.34551743</v>
      </c>
      <c r="G160" s="8">
        <f t="shared" si="6"/>
        <v>7566056.891040649</v>
      </c>
      <c r="H160" s="8">
        <f t="shared" si="6"/>
        <v>8287309.054939365</v>
      </c>
      <c r="I160" s="8">
        <f t="shared" si="6"/>
        <v>9144463.872946825</v>
      </c>
      <c r="J160" s="31"/>
    </row>
    <row r="161" spans="1:10" ht="18" customHeight="1">
      <c r="A161" s="55" t="s">
        <v>190</v>
      </c>
      <c r="B161" s="27">
        <v>935411.8871249296</v>
      </c>
      <c r="C161" s="27">
        <v>843948.6844593451</v>
      </c>
      <c r="D161" s="27">
        <v>1001652.6012013877</v>
      </c>
      <c r="E161" s="27">
        <v>1074285.1185461956</v>
      </c>
      <c r="F161" s="27">
        <v>1141798.2301484323</v>
      </c>
      <c r="G161" s="27">
        <v>1217822.9600140383</v>
      </c>
      <c r="H161" s="27">
        <v>1264844.833081273</v>
      </c>
      <c r="I161" s="27">
        <v>1383349.161918394</v>
      </c>
      <c r="J161" s="9"/>
    </row>
    <row r="162" spans="1:10" ht="18" customHeight="1">
      <c r="A162" s="55" t="s">
        <v>191</v>
      </c>
      <c r="B162" s="27">
        <v>1880031.921199035</v>
      </c>
      <c r="C162" s="27">
        <v>2094035.3977279672</v>
      </c>
      <c r="D162" s="27">
        <v>2192207.2163907746</v>
      </c>
      <c r="E162" s="27">
        <v>2388391.0298708323</v>
      </c>
      <c r="F162" s="27">
        <v>2554119.3292708416</v>
      </c>
      <c r="G162" s="27">
        <v>2659199.521026261</v>
      </c>
      <c r="H162" s="27">
        <v>2831399.8616866916</v>
      </c>
      <c r="I162" s="27">
        <v>3024322.655011544</v>
      </c>
      <c r="J162" s="9"/>
    </row>
    <row r="163" spans="1:10" ht="18" customHeight="1">
      <c r="A163" s="55" t="s">
        <v>192</v>
      </c>
      <c r="B163" s="27">
        <v>232622.25761181337</v>
      </c>
      <c r="C163" s="27">
        <v>251360.65985662665</v>
      </c>
      <c r="D163" s="27">
        <v>262099.54699187938</v>
      </c>
      <c r="E163" s="27">
        <v>297237.75093667454</v>
      </c>
      <c r="F163" s="27">
        <v>284393.61640384153</v>
      </c>
      <c r="G163" s="27">
        <v>293803.5696619753</v>
      </c>
      <c r="H163" s="27">
        <v>332080.0535323527</v>
      </c>
      <c r="I163" s="27">
        <v>363109.5200022128</v>
      </c>
      <c r="J163" s="9"/>
    </row>
    <row r="164" spans="1:87" s="4" customFormat="1" ht="18" customHeight="1">
      <c r="A164" s="55" t="s">
        <v>193</v>
      </c>
      <c r="B164" s="27">
        <v>240897.85171029414</v>
      </c>
      <c r="C164" s="27">
        <v>246506.58411262045</v>
      </c>
      <c r="D164" s="27">
        <v>257754.98837525002</v>
      </c>
      <c r="E164" s="27">
        <v>263336.43966630707</v>
      </c>
      <c r="F164" s="27">
        <v>260049.76966110687</v>
      </c>
      <c r="G164" s="27">
        <v>267407.2456253506</v>
      </c>
      <c r="H164" s="27">
        <v>274506.8081836909</v>
      </c>
      <c r="I164" s="27">
        <v>284755.09600199095</v>
      </c>
      <c r="J164" s="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</row>
    <row r="165" spans="1:33" ht="18" customHeight="1">
      <c r="A165" s="55" t="s">
        <v>194</v>
      </c>
      <c r="B165" s="27">
        <v>2117073.6961931875</v>
      </c>
      <c r="C165" s="27">
        <v>2323319.5616404256</v>
      </c>
      <c r="D165" s="27">
        <v>2235648.2652462977</v>
      </c>
      <c r="E165" s="27">
        <v>2466660.05740944</v>
      </c>
      <c r="F165" s="27">
        <v>3031443.400033208</v>
      </c>
      <c r="G165" s="27">
        <v>3127823.594713024</v>
      </c>
      <c r="H165" s="27">
        <v>3584477.4984553563</v>
      </c>
      <c r="I165" s="27">
        <v>4088927.440012682</v>
      </c>
      <c r="J165" s="9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87" s="4" customFormat="1" ht="18" customHeight="1">
      <c r="A166" s="113" t="s">
        <v>40</v>
      </c>
      <c r="B166" s="8">
        <f>SUM(B167:B180)</f>
        <v>12692495.577093113</v>
      </c>
      <c r="C166" s="8">
        <f aca="true" t="shared" si="7" ref="C166:I166">SUM(C167:C180)</f>
        <v>13225206.35333144</v>
      </c>
      <c r="D166" s="8">
        <f t="shared" si="7"/>
        <v>13989390.694886709</v>
      </c>
      <c r="E166" s="8">
        <f t="shared" si="7"/>
        <v>15076524.916738687</v>
      </c>
      <c r="F166" s="8">
        <f t="shared" si="7"/>
        <v>16341277.71839203</v>
      </c>
      <c r="G166" s="8">
        <f t="shared" si="7"/>
        <v>17520835.124192055</v>
      </c>
      <c r="H166" s="8">
        <f t="shared" si="7"/>
        <v>18767585.418098226</v>
      </c>
      <c r="I166" s="8">
        <f t="shared" si="7"/>
        <v>20119051.10872195</v>
      </c>
      <c r="J166" s="2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</row>
    <row r="167" spans="1:10" ht="18" customHeight="1">
      <c r="A167" s="55" t="s">
        <v>195</v>
      </c>
      <c r="B167" s="27">
        <v>2645346.716716534</v>
      </c>
      <c r="C167" s="27">
        <v>2817145.544613765</v>
      </c>
      <c r="D167" s="27">
        <v>2893443.9593680045</v>
      </c>
      <c r="E167" s="27">
        <v>3181782.801034059</v>
      </c>
      <c r="F167" s="27">
        <v>3541264.894945613</v>
      </c>
      <c r="G167" s="27">
        <v>3675197.0695306077</v>
      </c>
      <c r="H167" s="27">
        <v>3839851.5216027703</v>
      </c>
      <c r="I167" s="27">
        <v>4223836.673763048</v>
      </c>
      <c r="J167" s="9"/>
    </row>
    <row r="168" spans="1:10" ht="18" customHeight="1">
      <c r="A168" s="55" t="s">
        <v>196</v>
      </c>
      <c r="B168" s="27">
        <v>1572853.6242617252</v>
      </c>
      <c r="C168" s="27">
        <v>1601241.734113853</v>
      </c>
      <c r="D168" s="27">
        <v>1712475.2788140327</v>
      </c>
      <c r="E168" s="27">
        <v>1896112.4106944602</v>
      </c>
      <c r="F168" s="27">
        <v>1980177.0703900917</v>
      </c>
      <c r="G168" s="27">
        <v>2062518.266084406</v>
      </c>
      <c r="H168" s="27">
        <v>2314221.428862203</v>
      </c>
      <c r="I168" s="27">
        <v>2603499.1074699783</v>
      </c>
      <c r="J168" s="9"/>
    </row>
    <row r="169" spans="1:10" ht="18" customHeight="1">
      <c r="A169" s="55" t="s">
        <v>197</v>
      </c>
      <c r="B169" s="27">
        <v>481997.29533795465</v>
      </c>
      <c r="C169" s="27">
        <v>497897.2414261326</v>
      </c>
      <c r="D169" s="27">
        <v>502992.1894302692</v>
      </c>
      <c r="E169" s="27">
        <v>521539.97158963094</v>
      </c>
      <c r="F169" s="27">
        <v>543172.7963331244</v>
      </c>
      <c r="G169" s="27">
        <v>579597.881051868</v>
      </c>
      <c r="H169" s="27">
        <v>595724.3459119521</v>
      </c>
      <c r="I169" s="27">
        <v>609111.0401222364</v>
      </c>
      <c r="J169" s="9"/>
    </row>
    <row r="170" spans="1:10" ht="18" customHeight="1">
      <c r="A170" s="55" t="s">
        <v>198</v>
      </c>
      <c r="B170" s="27">
        <v>615065.8489687336</v>
      </c>
      <c r="C170" s="27">
        <v>688106.1382081124</v>
      </c>
      <c r="D170" s="27">
        <v>871411.2731782891</v>
      </c>
      <c r="E170" s="27">
        <v>1084423.3761057518</v>
      </c>
      <c r="F170" s="27">
        <v>1177462.034494375</v>
      </c>
      <c r="G170" s="27">
        <v>1439325.7399417178</v>
      </c>
      <c r="H170" s="27">
        <v>1631262.5448345705</v>
      </c>
      <c r="I170" s="27">
        <v>1762115.7794657636</v>
      </c>
      <c r="J170" s="9"/>
    </row>
    <row r="171" spans="1:10" ht="18" customHeight="1">
      <c r="A171" s="55" t="s">
        <v>199</v>
      </c>
      <c r="B171" s="27">
        <v>756074.8048975915</v>
      </c>
      <c r="C171" s="27">
        <v>898007.1449635131</v>
      </c>
      <c r="D171" s="27">
        <v>1062921.3283258</v>
      </c>
      <c r="E171" s="27">
        <v>1197164.3916361993</v>
      </c>
      <c r="F171" s="27">
        <v>1374536.5018792348</v>
      </c>
      <c r="G171" s="27">
        <v>1445139.6327501205</v>
      </c>
      <c r="H171" s="27">
        <v>1534231.4820083363</v>
      </c>
      <c r="I171" s="27">
        <v>1699699.9657169282</v>
      </c>
      <c r="J171" s="9"/>
    </row>
    <row r="172" spans="1:10" ht="18" customHeight="1">
      <c r="A172" s="55" t="s">
        <v>200</v>
      </c>
      <c r="B172" s="27">
        <v>1601266.2429873152</v>
      </c>
      <c r="C172" s="27">
        <v>1628117.21291431</v>
      </c>
      <c r="D172" s="27">
        <v>1656749.7785073104</v>
      </c>
      <c r="E172" s="27">
        <v>1687263.8732478241</v>
      </c>
      <c r="F172" s="27">
        <v>1719706.0592652264</v>
      </c>
      <c r="G172" s="27">
        <v>1754125.5607258636</v>
      </c>
      <c r="H172" s="27">
        <v>1790574.3394254053</v>
      </c>
      <c r="I172" s="27">
        <v>1829107.1743583975</v>
      </c>
      <c r="J172" s="9"/>
    </row>
    <row r="173" spans="1:10" ht="18" customHeight="1">
      <c r="A173" s="55" t="s">
        <v>201</v>
      </c>
      <c r="B173" s="27">
        <v>318676.5740396009</v>
      </c>
      <c r="C173" s="27">
        <v>416091.11136799096</v>
      </c>
      <c r="D173" s="27">
        <v>481736.6385833214</v>
      </c>
      <c r="E173" s="27">
        <v>625809.5684909492</v>
      </c>
      <c r="F173" s="27">
        <v>655946.8705848051</v>
      </c>
      <c r="G173" s="27">
        <v>617853.4755557873</v>
      </c>
      <c r="H173" s="27">
        <v>651358.4139753629</v>
      </c>
      <c r="I173" s="27">
        <v>654929.9157208884</v>
      </c>
      <c r="J173" s="9"/>
    </row>
    <row r="174" spans="1:10" ht="18" customHeight="1">
      <c r="A174" s="55" t="s">
        <v>202</v>
      </c>
      <c r="B174" s="27">
        <v>793109.7534905465</v>
      </c>
      <c r="C174" s="27">
        <v>778586.3986794793</v>
      </c>
      <c r="D174" s="27">
        <v>781579.4785238933</v>
      </c>
      <c r="E174" s="27">
        <v>849168.0687246673</v>
      </c>
      <c r="F174" s="27">
        <v>892397.1621287307</v>
      </c>
      <c r="G174" s="27">
        <v>1104371.6855108382</v>
      </c>
      <c r="H174" s="27">
        <v>1239494.9240595205</v>
      </c>
      <c r="I174" s="27">
        <v>1313617.9201920258</v>
      </c>
      <c r="J174" s="9"/>
    </row>
    <row r="175" spans="1:10" ht="18" customHeight="1">
      <c r="A175" s="55" t="s">
        <v>203</v>
      </c>
      <c r="B175" s="27">
        <v>2179163.9822293893</v>
      </c>
      <c r="C175" s="27">
        <v>2042643.4309515727</v>
      </c>
      <c r="D175" s="27">
        <v>2027531.6563318006</v>
      </c>
      <c r="E175" s="27">
        <v>1926208.6495918948</v>
      </c>
      <c r="F175" s="27">
        <v>2231564.476769778</v>
      </c>
      <c r="G175" s="27">
        <v>2435459.4710573023</v>
      </c>
      <c r="H175" s="27">
        <v>2625280.476007578</v>
      </c>
      <c r="I175" s="27">
        <v>2728182.545619671</v>
      </c>
      <c r="J175" s="9"/>
    </row>
    <row r="176" spans="1:10" ht="18" customHeight="1">
      <c r="A176" s="55" t="s">
        <v>204</v>
      </c>
      <c r="B176" s="27">
        <v>851207.7696494553</v>
      </c>
      <c r="C176" s="27">
        <v>932428.9370884525</v>
      </c>
      <c r="D176" s="27">
        <v>1017817.5824787783</v>
      </c>
      <c r="E176" s="27">
        <v>1082540.436454871</v>
      </c>
      <c r="F176" s="27">
        <v>1143384.9484406824</v>
      </c>
      <c r="G176" s="27">
        <v>1228099.2681457116</v>
      </c>
      <c r="H176" s="27">
        <v>1280672.954694374</v>
      </c>
      <c r="I176" s="27">
        <v>1341506.5780885033</v>
      </c>
      <c r="J176" s="9"/>
    </row>
    <row r="177" spans="1:10" ht="18" customHeight="1">
      <c r="A177" s="103" t="s">
        <v>249</v>
      </c>
      <c r="B177" s="27">
        <v>438415.08685885917</v>
      </c>
      <c r="C177" s="27">
        <v>462619.867947847</v>
      </c>
      <c r="D177" s="27">
        <v>497046.8960112381</v>
      </c>
      <c r="E177" s="27">
        <v>513695.8590840214</v>
      </c>
      <c r="F177" s="27">
        <v>541093.0188165954</v>
      </c>
      <c r="G177" s="27">
        <v>602631.5547100008</v>
      </c>
      <c r="H177" s="27">
        <v>655861.2155961305</v>
      </c>
      <c r="I177" s="27">
        <v>709309.802379449</v>
      </c>
      <c r="J177" s="29"/>
    </row>
    <row r="178" spans="1:10" ht="18" customHeight="1">
      <c r="A178" s="55" t="s">
        <v>205</v>
      </c>
      <c r="B178" s="27">
        <v>91526.58966677688</v>
      </c>
      <c r="C178" s="27">
        <v>97422.02840518446</v>
      </c>
      <c r="D178" s="27">
        <v>100380.55610695429</v>
      </c>
      <c r="E178" s="27">
        <v>107673.70217989765</v>
      </c>
      <c r="F178" s="27">
        <v>116005.31417111316</v>
      </c>
      <c r="G178" s="27">
        <v>128764.29340132937</v>
      </c>
      <c r="H178" s="27">
        <v>136161.622949894</v>
      </c>
      <c r="I178" s="27">
        <v>143932.5779501919</v>
      </c>
      <c r="J178" s="2"/>
    </row>
    <row r="179" spans="1:10" ht="18" customHeight="1">
      <c r="A179" s="55" t="s">
        <v>206</v>
      </c>
      <c r="B179" s="27">
        <v>254462.43976887089</v>
      </c>
      <c r="C179" s="27">
        <v>269097.29797071515</v>
      </c>
      <c r="D179" s="27">
        <v>284962.8471965645</v>
      </c>
      <c r="E179" s="27">
        <v>302194.32039443887</v>
      </c>
      <c r="F179" s="27">
        <v>320943.75577238656</v>
      </c>
      <c r="G179" s="27">
        <v>341382.1824834195</v>
      </c>
      <c r="H179" s="27">
        <v>363702.0950765003</v>
      </c>
      <c r="I179" s="27">
        <v>388120.25506874395</v>
      </c>
      <c r="J179" s="29"/>
    </row>
    <row r="180" spans="1:10" ht="18" customHeight="1">
      <c r="A180" s="55" t="s">
        <v>207</v>
      </c>
      <c r="B180" s="27">
        <v>93328.84821976136</v>
      </c>
      <c r="C180" s="27">
        <v>95802.26468051046</v>
      </c>
      <c r="D180" s="27">
        <v>98341.23203045406</v>
      </c>
      <c r="E180" s="27">
        <v>100947.48751002151</v>
      </c>
      <c r="F180" s="27">
        <v>103622.81440027324</v>
      </c>
      <c r="G180" s="27">
        <v>106369.04324307723</v>
      </c>
      <c r="H180" s="27">
        <v>109188.0530936226</v>
      </c>
      <c r="I180" s="27">
        <v>112081.77280612761</v>
      </c>
      <c r="J180" s="9"/>
    </row>
    <row r="181" spans="1:10" ht="18" customHeight="1">
      <c r="A181" s="45" t="s">
        <v>188</v>
      </c>
      <c r="B181" s="108">
        <v>-331002.1190424902</v>
      </c>
      <c r="C181" s="108">
        <v>-353602.196978003</v>
      </c>
      <c r="D181" s="108">
        <v>-424176.65348987805</v>
      </c>
      <c r="E181" s="108">
        <v>-457866.60909714474</v>
      </c>
      <c r="F181" s="108">
        <v>-561275.4255260818</v>
      </c>
      <c r="G181" s="108">
        <v>-568182.9202692301</v>
      </c>
      <c r="H181" s="108">
        <v>-568579.570333445</v>
      </c>
      <c r="I181" s="108">
        <v>-623558.114006475</v>
      </c>
      <c r="J181" s="29"/>
    </row>
    <row r="182" spans="1:10" ht="18" customHeight="1">
      <c r="A182" s="100" t="s">
        <v>208</v>
      </c>
      <c r="B182" s="8">
        <f>B155+B160+B166+B181</f>
        <v>24948887.718497198</v>
      </c>
      <c r="C182" s="8">
        <f aca="true" t="shared" si="8" ref="C182:I182">C155+C160+C166+C181</f>
        <v>26350808.36555554</v>
      </c>
      <c r="D182" s="8">
        <f t="shared" si="8"/>
        <v>27628327.00302814</v>
      </c>
      <c r="E182" s="8">
        <f t="shared" si="8"/>
        <v>29441004.710402265</v>
      </c>
      <c r="F182" s="8">
        <f t="shared" si="8"/>
        <v>31673636.010537576</v>
      </c>
      <c r="G182" s="8">
        <f t="shared" si="8"/>
        <v>33420626.297873676</v>
      </c>
      <c r="H182" s="8">
        <f t="shared" si="8"/>
        <v>35673045.46033646</v>
      </c>
      <c r="I182" s="8">
        <f t="shared" si="8"/>
        <v>38137425.092626944</v>
      </c>
      <c r="J182" s="29"/>
    </row>
    <row r="183" spans="1:10" ht="18" customHeight="1">
      <c r="A183" s="45" t="s">
        <v>44</v>
      </c>
      <c r="B183" s="108">
        <v>1821544.0813679253</v>
      </c>
      <c r="C183" s="108">
        <v>1909825.1257988934</v>
      </c>
      <c r="D183" s="108">
        <v>2153391.6122301663</v>
      </c>
      <c r="E183" s="108">
        <v>2234499.464709825</v>
      </c>
      <c r="F183" s="108">
        <v>2505660.7906450545</v>
      </c>
      <c r="G183" s="108">
        <v>2515832.8073580987</v>
      </c>
      <c r="H183" s="108">
        <v>2873500.2424421897</v>
      </c>
      <c r="I183" s="108">
        <v>3093938.7704293737</v>
      </c>
      <c r="J183" s="29"/>
    </row>
    <row r="184" spans="1:10" ht="18" customHeight="1">
      <c r="A184" s="100" t="s">
        <v>209</v>
      </c>
      <c r="B184" s="8">
        <f>B182+B183</f>
        <v>26770431.799865123</v>
      </c>
      <c r="C184" s="8">
        <f aca="true" t="shared" si="9" ref="C184:I184">C182+C183</f>
        <v>28260633.491354432</v>
      </c>
      <c r="D184" s="8">
        <f t="shared" si="9"/>
        <v>29781718.615258306</v>
      </c>
      <c r="E184" s="8">
        <f t="shared" si="9"/>
        <v>31675504.17511209</v>
      </c>
      <c r="F184" s="8">
        <f t="shared" si="9"/>
        <v>34179296.80118263</v>
      </c>
      <c r="G184" s="8">
        <f t="shared" si="9"/>
        <v>35936459.10523178</v>
      </c>
      <c r="H184" s="8">
        <f t="shared" si="9"/>
        <v>38546545.70277865</v>
      </c>
      <c r="I184" s="8">
        <f t="shared" si="9"/>
        <v>41231363.86305632</v>
      </c>
      <c r="J184" s="29"/>
    </row>
    <row r="185" spans="1:10" ht="18" customHeight="1">
      <c r="A185" s="52"/>
      <c r="B185" s="8"/>
      <c r="C185" s="29"/>
      <c r="D185" s="29"/>
      <c r="E185" s="29"/>
      <c r="F185" s="29"/>
      <c r="G185" s="33"/>
      <c r="H185" s="29"/>
      <c r="I185" s="29"/>
      <c r="J185" s="29"/>
    </row>
    <row r="186" spans="1:10" ht="18" customHeight="1">
      <c r="A186" s="52"/>
      <c r="B186" s="8">
        <v>25279889.837467454</v>
      </c>
      <c r="C186" s="8">
        <v>26704410.562533543</v>
      </c>
      <c r="D186" s="8">
        <v>28052503.656518016</v>
      </c>
      <c r="E186" s="8">
        <v>29898871.31949941</v>
      </c>
      <c r="F186" s="8">
        <v>32234911.43606366</v>
      </c>
      <c r="G186" s="8">
        <v>33988809.218142904</v>
      </c>
      <c r="H186" s="8">
        <v>36241625.030669905</v>
      </c>
      <c r="I186" s="8">
        <v>38760983.20663342</v>
      </c>
      <c r="J186" s="29"/>
    </row>
    <row r="187" spans="1:10" ht="18" customHeight="1">
      <c r="A187" s="52"/>
      <c r="B187" s="8"/>
      <c r="C187" s="29"/>
      <c r="D187" s="29"/>
      <c r="E187" s="29"/>
      <c r="F187" s="29"/>
      <c r="G187" s="33"/>
      <c r="H187" s="29"/>
      <c r="I187" s="29"/>
      <c r="J187" s="29"/>
    </row>
    <row r="188" spans="1:9" ht="18" customHeight="1">
      <c r="A188" s="57" t="s">
        <v>47</v>
      </c>
      <c r="B188" s="57"/>
      <c r="C188" s="57"/>
      <c r="D188" s="57"/>
      <c r="E188" s="57"/>
      <c r="F188" s="57"/>
      <c r="G188" s="57"/>
      <c r="H188" s="57"/>
      <c r="I188" s="57"/>
    </row>
    <row r="189" spans="1:9" ht="18" customHeight="1">
      <c r="A189" s="52"/>
      <c r="B189" s="8"/>
      <c r="C189" s="29"/>
      <c r="D189" s="29"/>
      <c r="E189" s="29"/>
      <c r="F189" s="29"/>
      <c r="G189" s="33"/>
      <c r="H189" s="29"/>
      <c r="I189" s="29" t="s">
        <v>43</v>
      </c>
    </row>
    <row r="190" spans="1:10" ht="18" customHeight="1">
      <c r="A190" s="24" t="s">
        <v>36</v>
      </c>
      <c r="B190" s="7">
        <v>2007</v>
      </c>
      <c r="C190" s="7">
        <v>2008</v>
      </c>
      <c r="D190" s="7">
        <v>2009</v>
      </c>
      <c r="E190" s="7">
        <v>2010</v>
      </c>
      <c r="F190" s="7">
        <v>2011</v>
      </c>
      <c r="G190" s="7">
        <v>2012</v>
      </c>
      <c r="H190" s="7">
        <v>2013</v>
      </c>
      <c r="I190" s="7">
        <v>2014</v>
      </c>
      <c r="J190" s="5"/>
    </row>
    <row r="191" spans="1:10" ht="18" customHeight="1">
      <c r="A191" s="105" t="s">
        <v>189</v>
      </c>
      <c r="B191" s="110">
        <v>2.3636120273635868</v>
      </c>
      <c r="C191" s="110">
        <v>7.501043344676262</v>
      </c>
      <c r="D191" s="110">
        <v>5.099939412553439</v>
      </c>
      <c r="E191" s="110">
        <v>2.695247618541174</v>
      </c>
      <c r="F191" s="110">
        <v>3.4730943700381403</v>
      </c>
      <c r="G191" s="110">
        <v>3.2485893499655134</v>
      </c>
      <c r="H191" s="110">
        <v>3.199460837818222</v>
      </c>
      <c r="I191" s="110">
        <v>3.3824619692820903</v>
      </c>
      <c r="J191" s="58"/>
    </row>
    <row r="192" spans="1:10" ht="18" customHeight="1">
      <c r="A192" s="104" t="s">
        <v>37</v>
      </c>
      <c r="B192" s="58">
        <v>-1.516214252849764</v>
      </c>
      <c r="C192" s="58">
        <v>7.804662099049182</v>
      </c>
      <c r="D192" s="58">
        <v>5.5078204506096</v>
      </c>
      <c r="E192" s="58">
        <v>3.6521487518849653</v>
      </c>
      <c r="F192" s="58">
        <v>4.843561572255808</v>
      </c>
      <c r="G192" s="58">
        <v>4.188564566402405</v>
      </c>
      <c r="H192" s="58">
        <v>3.4691647364926865</v>
      </c>
      <c r="I192" s="58">
        <v>4.000000000000014</v>
      </c>
      <c r="J192" s="58"/>
    </row>
    <row r="193" spans="1:10" ht="18" customHeight="1">
      <c r="A193" s="104" t="s">
        <v>38</v>
      </c>
      <c r="B193" s="58">
        <v>7.791395920020776</v>
      </c>
      <c r="C193" s="58">
        <v>8.058868918263443</v>
      </c>
      <c r="D193" s="58">
        <v>5.296325876273272</v>
      </c>
      <c r="E193" s="58">
        <v>1.432918583617223</v>
      </c>
      <c r="F193" s="58">
        <v>1.6332695766863878</v>
      </c>
      <c r="G193" s="58">
        <v>1.829256116380293</v>
      </c>
      <c r="H193" s="58">
        <v>2.0165994379322285</v>
      </c>
      <c r="I193" s="58">
        <v>2.193192011837624</v>
      </c>
      <c r="J193" s="58"/>
    </row>
    <row r="194" spans="1:10" ht="18" customHeight="1">
      <c r="A194" s="104" t="s">
        <v>186</v>
      </c>
      <c r="B194" s="58">
        <v>5.9552016628973945</v>
      </c>
      <c r="C194" s="58">
        <v>3.7681043218192514</v>
      </c>
      <c r="D194" s="58">
        <v>5.094842452648308</v>
      </c>
      <c r="E194" s="58">
        <v>3.4203424942838865</v>
      </c>
      <c r="F194" s="58">
        <v>3.3439735334315372</v>
      </c>
      <c r="G194" s="58">
        <v>3.474116017296211</v>
      </c>
      <c r="H194" s="58">
        <v>4.748863955019573</v>
      </c>
      <c r="I194" s="58">
        <v>5.099290291939468</v>
      </c>
      <c r="J194" s="58"/>
    </row>
    <row r="195" spans="1:10" ht="18" customHeight="1">
      <c r="A195" s="104" t="s">
        <v>39</v>
      </c>
      <c r="B195" s="58">
        <v>0.8727842531197041</v>
      </c>
      <c r="C195" s="58">
        <v>7.247060057893506</v>
      </c>
      <c r="D195" s="58">
        <v>0.4583546323997325</v>
      </c>
      <c r="E195" s="58">
        <v>0.9074938999394817</v>
      </c>
      <c r="F195" s="58">
        <v>2.6231284280800935</v>
      </c>
      <c r="G195" s="58">
        <v>2.8881659731208202</v>
      </c>
      <c r="H195" s="58">
        <v>5.463096773803329</v>
      </c>
      <c r="I195" s="58">
        <v>2.0002893474834593</v>
      </c>
      <c r="J195" s="58"/>
    </row>
    <row r="196" spans="1:10" ht="18" customHeight="1">
      <c r="A196" s="113" t="s">
        <v>187</v>
      </c>
      <c r="B196" s="110">
        <v>11.024875832076589</v>
      </c>
      <c r="C196" s="110">
        <v>6.5322015713267945</v>
      </c>
      <c r="D196" s="110">
        <v>3.302415123878319</v>
      </c>
      <c r="E196" s="110">
        <v>9.085809907934234</v>
      </c>
      <c r="F196" s="110">
        <v>12.047838896483924</v>
      </c>
      <c r="G196" s="110">
        <v>4.046486010100168</v>
      </c>
      <c r="H196" s="110">
        <v>9.532735139128903</v>
      </c>
      <c r="I196" s="110">
        <v>10.342981205661474</v>
      </c>
      <c r="J196" s="58"/>
    </row>
    <row r="197" spans="1:10" ht="18" customHeight="1">
      <c r="A197" s="55" t="s">
        <v>190</v>
      </c>
      <c r="B197" s="58">
        <v>9.237896903286767</v>
      </c>
      <c r="C197" s="58">
        <v>-9.777853363260618</v>
      </c>
      <c r="D197" s="58">
        <v>18.686434334934916</v>
      </c>
      <c r="E197" s="58">
        <v>7.251268279809992</v>
      </c>
      <c r="F197" s="58">
        <v>6.284468660759316</v>
      </c>
      <c r="G197" s="58">
        <v>6.65833313261686</v>
      </c>
      <c r="H197" s="58">
        <v>3.8611419402613762</v>
      </c>
      <c r="I197" s="58">
        <v>9.369080359717657</v>
      </c>
      <c r="J197" s="58"/>
    </row>
    <row r="198" spans="1:10" ht="18" customHeight="1">
      <c r="A198" s="55" t="s">
        <v>191</v>
      </c>
      <c r="B198" s="58">
        <v>11.506616020331535</v>
      </c>
      <c r="C198" s="58">
        <v>11.382970369590666</v>
      </c>
      <c r="D198" s="58">
        <v>4.688164238738466</v>
      </c>
      <c r="E198" s="58">
        <v>8.949145501083265</v>
      </c>
      <c r="F198" s="58">
        <v>6.938909806949496</v>
      </c>
      <c r="G198" s="58">
        <v>4.114145746879345</v>
      </c>
      <c r="H198" s="58">
        <v>6.47564574597898</v>
      </c>
      <c r="I198" s="58">
        <v>6.813689438055093</v>
      </c>
      <c r="J198" s="58"/>
    </row>
    <row r="199" spans="1:10" ht="18" customHeight="1">
      <c r="A199" s="55" t="s">
        <v>192</v>
      </c>
      <c r="B199" s="58">
        <v>18.720221211334916</v>
      </c>
      <c r="C199" s="58">
        <v>8.055292058975212</v>
      </c>
      <c r="D199" s="58">
        <v>4.272302253414708</v>
      </c>
      <c r="E199" s="58">
        <v>13.406434443735932</v>
      </c>
      <c r="F199" s="58">
        <v>-4.321165293559702</v>
      </c>
      <c r="G199" s="58">
        <v>3.308777945554013</v>
      </c>
      <c r="H199" s="58">
        <v>13.027916547921777</v>
      </c>
      <c r="I199" s="58">
        <v>9.343971774214694</v>
      </c>
      <c r="J199" s="58"/>
    </row>
    <row r="200" spans="1:10" ht="18" customHeight="1">
      <c r="A200" s="55" t="s">
        <v>193</v>
      </c>
      <c r="B200" s="58">
        <v>-7.262068551355483</v>
      </c>
      <c r="C200" s="58">
        <v>2.328261693703851</v>
      </c>
      <c r="D200" s="58">
        <v>4.563125282483554</v>
      </c>
      <c r="E200" s="58">
        <v>2.1654096109796086</v>
      </c>
      <c r="F200" s="58">
        <v>-1.2480878109254405</v>
      </c>
      <c r="G200" s="58">
        <v>2.829256866419044</v>
      </c>
      <c r="H200" s="58">
        <v>2.6549626737814833</v>
      </c>
      <c r="I200" s="58">
        <v>3.733345590263923</v>
      </c>
      <c r="J200" s="58"/>
    </row>
    <row r="201" spans="1:10" ht="18" customHeight="1">
      <c r="A201" s="55" t="s">
        <v>194</v>
      </c>
      <c r="B201" s="58">
        <v>13.141401400862094</v>
      </c>
      <c r="C201" s="58">
        <v>9.742025788620339</v>
      </c>
      <c r="D201" s="58">
        <v>-3.773535842491924</v>
      </c>
      <c r="E201" s="58">
        <v>10.333100951266701</v>
      </c>
      <c r="F201" s="58">
        <v>22.896683348289187</v>
      </c>
      <c r="G201" s="58">
        <v>3.179349965061533</v>
      </c>
      <c r="H201" s="58">
        <v>14.599733326208579</v>
      </c>
      <c r="I201" s="58">
        <v>14.073179194867492</v>
      </c>
      <c r="J201" s="58"/>
    </row>
    <row r="202" spans="1:10" ht="18" customHeight="1">
      <c r="A202" s="113" t="s">
        <v>40</v>
      </c>
      <c r="B202" s="110">
        <v>8.455225734545621</v>
      </c>
      <c r="C202" s="110">
        <v>4.197053078159058</v>
      </c>
      <c r="D202" s="110">
        <v>5.778241345646535</v>
      </c>
      <c r="E202" s="110">
        <v>7.771133465086066</v>
      </c>
      <c r="F202" s="110">
        <v>8.388888080230956</v>
      </c>
      <c r="G202" s="110">
        <v>7.21826913493085</v>
      </c>
      <c r="H202" s="110">
        <v>7.115815456677112</v>
      </c>
      <c r="I202" s="110">
        <v>7.201063218928837</v>
      </c>
      <c r="J202" s="58"/>
    </row>
    <row r="203" spans="1:10" ht="18" customHeight="1">
      <c r="A203" s="55" t="s">
        <v>195</v>
      </c>
      <c r="B203" s="58">
        <v>12.901250988105858</v>
      </c>
      <c r="C203" s="58">
        <v>6.494378480204347</v>
      </c>
      <c r="D203" s="58">
        <v>2.7083589948030067</v>
      </c>
      <c r="E203" s="58">
        <v>9.965247148903984</v>
      </c>
      <c r="F203" s="58">
        <v>11.29813429737331</v>
      </c>
      <c r="G203" s="58">
        <v>3.7820433816220174</v>
      </c>
      <c r="H203" s="58">
        <v>4.480153008317231</v>
      </c>
      <c r="I203" s="58">
        <v>10.000000000000014</v>
      </c>
      <c r="J203" s="58"/>
    </row>
    <row r="204" spans="1:10" ht="18" customHeight="1">
      <c r="A204" s="55" t="s">
        <v>196</v>
      </c>
      <c r="B204" s="58">
        <v>2.0305812509624275</v>
      </c>
      <c r="C204" s="58">
        <v>1.8048793234305407</v>
      </c>
      <c r="D204" s="58">
        <v>6.946705318153462</v>
      </c>
      <c r="E204" s="58">
        <v>10.723490969610069</v>
      </c>
      <c r="F204" s="58">
        <v>4.433527211862014</v>
      </c>
      <c r="G204" s="58">
        <v>4.158274374831194</v>
      </c>
      <c r="H204" s="58">
        <v>12.20368163117621</v>
      </c>
      <c r="I204" s="58">
        <v>12.5</v>
      </c>
      <c r="J204" s="58"/>
    </row>
    <row r="205" spans="1:10" ht="18" customHeight="1">
      <c r="A205" s="55" t="s">
        <v>197</v>
      </c>
      <c r="B205" s="58">
        <v>4.509584946560139</v>
      </c>
      <c r="C205" s="58">
        <v>3.298762512148471</v>
      </c>
      <c r="D205" s="58">
        <v>1.0232930774115232</v>
      </c>
      <c r="E205" s="58">
        <v>3.6874891000535257</v>
      </c>
      <c r="F205" s="58">
        <v>4.147874740560653</v>
      </c>
      <c r="G205" s="58">
        <v>6.7059847187936725</v>
      </c>
      <c r="H205" s="58">
        <v>2.7823540056456864</v>
      </c>
      <c r="I205" s="58">
        <v>2.247128945148546</v>
      </c>
      <c r="J205" s="58"/>
    </row>
    <row r="206" spans="1:10" ht="18" customHeight="1">
      <c r="A206" s="55" t="s">
        <v>198</v>
      </c>
      <c r="B206" s="58">
        <v>17.699097421933786</v>
      </c>
      <c r="C206" s="58">
        <v>11.875198299798924</v>
      </c>
      <c r="D206" s="58">
        <v>26.639078594403912</v>
      </c>
      <c r="E206" s="58">
        <v>24.44449704564252</v>
      </c>
      <c r="F206" s="58">
        <v>8.579551164115657</v>
      </c>
      <c r="G206" s="58">
        <v>22.239672938566713</v>
      </c>
      <c r="H206" s="58">
        <v>13.335188801711055</v>
      </c>
      <c r="I206" s="58">
        <v>8.021592541650804</v>
      </c>
      <c r="J206" s="58"/>
    </row>
    <row r="207" spans="1:10" ht="18" customHeight="1">
      <c r="A207" s="55" t="s">
        <v>199</v>
      </c>
      <c r="B207" s="58">
        <v>21.73730748286205</v>
      </c>
      <c r="C207" s="58">
        <v>18.772261573396307</v>
      </c>
      <c r="D207" s="58">
        <v>18.36446227485054</v>
      </c>
      <c r="E207" s="58">
        <v>12.629633043665123</v>
      </c>
      <c r="F207" s="58">
        <v>14.816019544368174</v>
      </c>
      <c r="G207" s="58">
        <v>5.136504616236721</v>
      </c>
      <c r="H207" s="58">
        <v>6.164930172780117</v>
      </c>
      <c r="I207" s="58">
        <v>10.785105484342608</v>
      </c>
      <c r="J207" s="58"/>
    </row>
    <row r="208" spans="1:10" ht="18" customHeight="1">
      <c r="A208" s="55" t="s">
        <v>200</v>
      </c>
      <c r="B208" s="58">
        <v>1.61075367740645</v>
      </c>
      <c r="C208" s="58">
        <v>1.6768585514487313</v>
      </c>
      <c r="D208" s="58">
        <v>1.7586304822457208</v>
      </c>
      <c r="E208" s="58">
        <v>1.841804666967036</v>
      </c>
      <c r="F208" s="58">
        <v>1.922768959365797</v>
      </c>
      <c r="G208" s="58">
        <v>2.001475849619524</v>
      </c>
      <c r="H208" s="58">
        <v>2.0778888077122133</v>
      </c>
      <c r="I208" s="58">
        <v>2.1519818576958585</v>
      </c>
      <c r="J208" s="58"/>
    </row>
    <row r="209" spans="1:10" ht="18" customHeight="1">
      <c r="A209" s="55" t="s">
        <v>201</v>
      </c>
      <c r="B209" s="58">
        <v>12.146510138338357</v>
      </c>
      <c r="C209" s="58">
        <v>30.56846510352051</v>
      </c>
      <c r="D209" s="58">
        <v>15.776719430392632</v>
      </c>
      <c r="E209" s="58">
        <v>29.906990328016917</v>
      </c>
      <c r="F209" s="58">
        <v>4.8157304731737725</v>
      </c>
      <c r="G209" s="58">
        <v>-5.807390314257603</v>
      </c>
      <c r="H209" s="58">
        <v>5.4227967868006886</v>
      </c>
      <c r="I209" s="58">
        <v>0.5483158993414889</v>
      </c>
      <c r="J209" s="58"/>
    </row>
    <row r="210" spans="1:10" ht="18" customHeight="1">
      <c r="A210" s="55" t="s">
        <v>202</v>
      </c>
      <c r="B210" s="58">
        <v>2.064093208792414</v>
      </c>
      <c r="C210" s="58">
        <v>-1.8311910485464011</v>
      </c>
      <c r="D210" s="58">
        <v>0.3844248820028895</v>
      </c>
      <c r="E210" s="58">
        <v>8.647692532616531</v>
      </c>
      <c r="F210" s="58">
        <v>5.090758236939777</v>
      </c>
      <c r="G210" s="58">
        <v>23.753383849458004</v>
      </c>
      <c r="H210" s="58">
        <v>12.235304501326453</v>
      </c>
      <c r="I210" s="58">
        <v>5.9800967873060955</v>
      </c>
      <c r="J210" s="58"/>
    </row>
    <row r="211" spans="1:10" ht="18" customHeight="1">
      <c r="A211" s="55" t="s">
        <v>203</v>
      </c>
      <c r="B211" s="58">
        <v>9.050374937497537</v>
      </c>
      <c r="C211" s="58">
        <v>-6.2648131297650025</v>
      </c>
      <c r="D211" s="58">
        <v>-0.7398146142781457</v>
      </c>
      <c r="E211" s="58">
        <v>-4.9973575713840575</v>
      </c>
      <c r="F211" s="58">
        <v>15.852686947625259</v>
      </c>
      <c r="G211" s="58">
        <v>9.136863236981853</v>
      </c>
      <c r="H211" s="58">
        <v>7.794053122463538</v>
      </c>
      <c r="I211" s="58">
        <v>3.919660034518756</v>
      </c>
      <c r="J211" s="58"/>
    </row>
    <row r="212" spans="1:10" ht="18" customHeight="1">
      <c r="A212" s="55" t="s">
        <v>204</v>
      </c>
      <c r="B212" s="58">
        <v>13.239383443326929</v>
      </c>
      <c r="C212" s="58">
        <v>9.541873363355904</v>
      </c>
      <c r="D212" s="58">
        <v>9.157657167628813</v>
      </c>
      <c r="E212" s="58">
        <v>6.358983681384984</v>
      </c>
      <c r="F212" s="58">
        <v>5.620530184079456</v>
      </c>
      <c r="G212" s="58">
        <v>7.409081239049044</v>
      </c>
      <c r="H212" s="58">
        <v>4.280898776858862</v>
      </c>
      <c r="I212" s="58">
        <v>4.750129466788579</v>
      </c>
      <c r="J212" s="58"/>
    </row>
    <row r="213" spans="1:10" ht="18" customHeight="1">
      <c r="A213" s="103" t="s">
        <v>249</v>
      </c>
      <c r="B213" s="58">
        <v>7.047147598839388</v>
      </c>
      <c r="C213" s="58">
        <v>5.5209735737904</v>
      </c>
      <c r="D213" s="58">
        <v>7.441753034971725</v>
      </c>
      <c r="E213" s="58">
        <v>3.3495759064969377</v>
      </c>
      <c r="F213" s="58">
        <v>5.333342531011695</v>
      </c>
      <c r="G213" s="58">
        <v>11.373004964653575</v>
      </c>
      <c r="H213" s="58">
        <v>8.832869847272605</v>
      </c>
      <c r="I213" s="58">
        <v>8.149374518927402</v>
      </c>
      <c r="J213" s="58"/>
    </row>
    <row r="214" spans="1:10" ht="18" customHeight="1">
      <c r="A214" s="55" t="s">
        <v>205</v>
      </c>
      <c r="B214" s="58">
        <v>7.487350214111501</v>
      </c>
      <c r="C214" s="58">
        <v>6.441230641140734</v>
      </c>
      <c r="D214" s="58">
        <v>3.0368159544626963</v>
      </c>
      <c r="E214" s="58">
        <v>7.2654967812417794</v>
      </c>
      <c r="F214" s="58">
        <v>7.737833679476665</v>
      </c>
      <c r="G214" s="58">
        <v>10.998616159425353</v>
      </c>
      <c r="H214" s="58">
        <v>5.744860902943657</v>
      </c>
      <c r="I214" s="58">
        <v>5.707155094029332</v>
      </c>
      <c r="J214" s="58"/>
    </row>
    <row r="215" spans="1:10" ht="18" customHeight="1">
      <c r="A215" s="55" t="s">
        <v>206</v>
      </c>
      <c r="B215" s="58">
        <v>5.679024372816144</v>
      </c>
      <c r="C215" s="58">
        <v>5.75128424263211</v>
      </c>
      <c r="D215" s="58">
        <v>5.895841149462569</v>
      </c>
      <c r="E215" s="58">
        <v>6.046919227329411</v>
      </c>
      <c r="F215" s="58">
        <v>6.204430100961204</v>
      </c>
      <c r="G215" s="58">
        <v>6.3682269380333025</v>
      </c>
      <c r="H215" s="58">
        <v>6.538101206897309</v>
      </c>
      <c r="I215" s="58">
        <v>6.713780405116339</v>
      </c>
      <c r="J215" s="58"/>
    </row>
    <row r="216" spans="1:10" ht="18" customHeight="1">
      <c r="A216" s="55" t="s">
        <v>207</v>
      </c>
      <c r="B216" s="58">
        <v>2.650216420677296</v>
      </c>
      <c r="C216" s="58">
        <v>2.650216420677282</v>
      </c>
      <c r="D216" s="58">
        <v>2.650216420677282</v>
      </c>
      <c r="E216" s="58">
        <v>2.650216420677296</v>
      </c>
      <c r="F216" s="58">
        <v>2.6502164206772676</v>
      </c>
      <c r="G216" s="58">
        <v>2.650216420677282</v>
      </c>
      <c r="H216" s="58">
        <v>2.650216420677296</v>
      </c>
      <c r="I216" s="58">
        <v>2.650216420677282</v>
      </c>
      <c r="J216" s="58"/>
    </row>
    <row r="217" spans="1:10" ht="18" customHeight="1">
      <c r="A217" s="45" t="s">
        <v>188</v>
      </c>
      <c r="B217" s="111">
        <v>11.662610015996606</v>
      </c>
      <c r="C217" s="111">
        <v>6.8277743963964355</v>
      </c>
      <c r="D217" s="111">
        <v>19.958715504322882</v>
      </c>
      <c r="E217" s="111">
        <v>7.942435145849117</v>
      </c>
      <c r="F217" s="111">
        <v>22.58492197822555</v>
      </c>
      <c r="G217" s="111">
        <v>1.2306782782577699</v>
      </c>
      <c r="H217" s="111">
        <v>0.06981027589264954</v>
      </c>
      <c r="I217" s="111">
        <v>9.669454644806834</v>
      </c>
      <c r="J217" s="58"/>
    </row>
    <row r="218" spans="1:9" ht="18" customHeight="1">
      <c r="A218" s="100" t="s">
        <v>208</v>
      </c>
      <c r="B218" s="58">
        <v>7.116763270676614</v>
      </c>
      <c r="C218" s="58">
        <v>5.619170934403002</v>
      </c>
      <c r="D218" s="58">
        <v>4.848119343247589</v>
      </c>
      <c r="E218" s="58">
        <v>6.560939094051733</v>
      </c>
      <c r="F218" s="58">
        <v>7.5834072990941905</v>
      </c>
      <c r="G218" s="58">
        <v>5.515597535928279</v>
      </c>
      <c r="H218" s="58">
        <v>6.73960787684608</v>
      </c>
      <c r="I218" s="58">
        <v>6.908240102546145</v>
      </c>
    </row>
    <row r="219" spans="1:9" ht="18" customHeight="1">
      <c r="A219" s="45" t="s">
        <v>44</v>
      </c>
      <c r="B219" s="111">
        <v>31.04534375775512</v>
      </c>
      <c r="C219" s="111">
        <v>4.846495088094244</v>
      </c>
      <c r="D219" s="111">
        <v>12.753339724200515</v>
      </c>
      <c r="E219" s="111">
        <v>3.766516597306662</v>
      </c>
      <c r="F219" s="111">
        <v>12.135215524450487</v>
      </c>
      <c r="G219" s="111">
        <v>0.4059614434252836</v>
      </c>
      <c r="H219" s="111">
        <v>14.216661538001048</v>
      </c>
      <c r="I219" s="111">
        <v>7.6714288981522145</v>
      </c>
    </row>
    <row r="220" spans="1:9" ht="18" customHeight="1">
      <c r="A220" s="100" t="s">
        <v>209</v>
      </c>
      <c r="B220" s="58">
        <v>8.464381241477383</v>
      </c>
      <c r="C220" s="58">
        <v>5.566595648162362</v>
      </c>
      <c r="D220" s="58">
        <v>5.382346168458014</v>
      </c>
      <c r="E220" s="58">
        <v>6.358886081488677</v>
      </c>
      <c r="F220" s="58">
        <v>7.904507572251376</v>
      </c>
      <c r="G220" s="58">
        <v>5.141013620819578</v>
      </c>
      <c r="H220" s="58">
        <v>7.263060030215641</v>
      </c>
      <c r="I220" s="58">
        <v>6.965132961535716</v>
      </c>
    </row>
    <row r="221" spans="2:7" ht="18" customHeight="1">
      <c r="B221" s="35"/>
      <c r="C221" s="35"/>
      <c r="D221" s="35"/>
      <c r="E221" s="35"/>
      <c r="F221" s="35"/>
      <c r="G221" s="35"/>
    </row>
    <row r="222" spans="1:8" ht="18" customHeight="1">
      <c r="A222" s="146"/>
      <c r="B222" s="146"/>
      <c r="C222" s="146"/>
      <c r="D222" s="146"/>
      <c r="E222" s="146"/>
      <c r="F222" s="146"/>
      <c r="H222" s="56"/>
    </row>
    <row r="223" spans="1:9" ht="18" customHeight="1">
      <c r="A223" s="146" t="s">
        <v>252</v>
      </c>
      <c r="B223" s="143"/>
      <c r="C223" s="143"/>
      <c r="D223" s="143"/>
      <c r="E223" s="143"/>
      <c r="F223" s="143"/>
      <c r="G223" s="143"/>
      <c r="H223" s="143"/>
      <c r="I223" s="143"/>
    </row>
    <row r="224" spans="1:88" ht="18" customHeight="1">
      <c r="A224" s="50"/>
      <c r="B224" s="59"/>
      <c r="C224" s="59"/>
      <c r="D224" s="59"/>
      <c r="E224" s="59"/>
      <c r="I224" s="60" t="s">
        <v>43</v>
      </c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</row>
    <row r="225" spans="1:10" ht="18" customHeight="1">
      <c r="A225" s="24" t="s">
        <v>36</v>
      </c>
      <c r="B225" s="25">
        <v>2007</v>
      </c>
      <c r="C225" s="25">
        <v>2008</v>
      </c>
      <c r="D225" s="25">
        <v>2009</v>
      </c>
      <c r="E225" s="25">
        <v>2010</v>
      </c>
      <c r="F225" s="25">
        <v>2011</v>
      </c>
      <c r="G225" s="25">
        <v>2012</v>
      </c>
      <c r="H225" s="25">
        <v>2013</v>
      </c>
      <c r="I225" s="25">
        <v>2014</v>
      </c>
      <c r="J225" s="5"/>
    </row>
    <row r="226" spans="1:10" ht="18" customHeight="1">
      <c r="A226" s="105" t="s">
        <v>189</v>
      </c>
      <c r="B226" s="61">
        <v>26.82570344891812</v>
      </c>
      <c r="C226" s="61">
        <v>27.317269175041147</v>
      </c>
      <c r="D226" s="61">
        <v>27.244063541949977</v>
      </c>
      <c r="E226" s="61">
        <v>26.305614459258376</v>
      </c>
      <c r="F226" s="61">
        <v>25.225297706697923</v>
      </c>
      <c r="G226" s="61">
        <v>24.771269692550817</v>
      </c>
      <c r="H226" s="61">
        <v>23.832824420814656</v>
      </c>
      <c r="I226" s="61">
        <v>23.03457207117628</v>
      </c>
      <c r="J226" s="61"/>
    </row>
    <row r="227" spans="1:10" ht="18" customHeight="1">
      <c r="A227" s="104" t="s">
        <v>37</v>
      </c>
      <c r="B227" s="62">
        <v>13.460894013381818</v>
      </c>
      <c r="C227" s="62">
        <v>13.74627193151323</v>
      </c>
      <c r="D227" s="62">
        <v>13.76263903345752</v>
      </c>
      <c r="E227" s="62">
        <v>13.412392333833573</v>
      </c>
      <c r="F227" s="62">
        <v>13.031920659495691</v>
      </c>
      <c r="G227" s="62">
        <v>12.913867389112166</v>
      </c>
      <c r="H227" s="62">
        <v>12.457103795965436</v>
      </c>
      <c r="I227" s="62">
        <v>12.11178595221563</v>
      </c>
      <c r="J227" s="62"/>
    </row>
    <row r="228" spans="1:34" ht="18" customHeight="1">
      <c r="A228" s="104" t="s">
        <v>38</v>
      </c>
      <c r="B228" s="62">
        <v>9.388283131778776</v>
      </c>
      <c r="C228" s="62">
        <v>9.609926796214596</v>
      </c>
      <c r="D228" s="62">
        <v>9.602082515450883</v>
      </c>
      <c r="E228" s="62">
        <v>9.157366064145144</v>
      </c>
      <c r="F228" s="62">
        <v>8.625154544044268</v>
      </c>
      <c r="G228" s="62">
        <v>8.35347730502504</v>
      </c>
      <c r="H228" s="62">
        <v>7.94489125986651</v>
      </c>
      <c r="I228" s="62">
        <v>7.590452847141043</v>
      </c>
      <c r="J228" s="62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10" ht="18" customHeight="1">
      <c r="A229" s="104" t="s">
        <v>186</v>
      </c>
      <c r="B229" s="62">
        <v>2.3898070875852726</v>
      </c>
      <c r="C229" s="62">
        <v>2.349093002866844</v>
      </c>
      <c r="D229" s="62">
        <v>2.342684216275329</v>
      </c>
      <c r="E229" s="62">
        <v>2.277959208951471</v>
      </c>
      <c r="F229" s="62">
        <v>2.1816823179744174</v>
      </c>
      <c r="G229" s="62">
        <v>2.1470940930539686</v>
      </c>
      <c r="H229" s="62">
        <v>2.0967672094063055</v>
      </c>
      <c r="I229" s="62">
        <v>2.0601923216910034</v>
      </c>
      <c r="J229" s="62"/>
    </row>
    <row r="230" spans="1:34" ht="18" customHeight="1">
      <c r="A230" s="104" t="s">
        <v>39</v>
      </c>
      <c r="B230" s="62">
        <v>1.586719216172253</v>
      </c>
      <c r="C230" s="62">
        <v>1.611977444446477</v>
      </c>
      <c r="D230" s="62">
        <v>1.5366577767662462</v>
      </c>
      <c r="E230" s="62">
        <v>1.4578968523281868</v>
      </c>
      <c r="F230" s="62">
        <v>1.3865401851835502</v>
      </c>
      <c r="G230" s="62">
        <v>1.3568309053596395</v>
      </c>
      <c r="H230" s="62">
        <v>1.3340621555764052</v>
      </c>
      <c r="I230" s="62">
        <v>1.272140950128607</v>
      </c>
      <c r="J230" s="61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10" ht="18" customHeight="1">
      <c r="A231" s="113" t="s">
        <v>187</v>
      </c>
      <c r="B231" s="61">
        <v>20.19406206918591</v>
      </c>
      <c r="C231" s="61">
        <v>20.378774911605735</v>
      </c>
      <c r="D231" s="61">
        <v>19.97655909339465</v>
      </c>
      <c r="E231" s="61">
        <v>20.48873590314836</v>
      </c>
      <c r="F231" s="61">
        <v>21.275465050719887</v>
      </c>
      <c r="G231" s="61">
        <v>21.053985505041457</v>
      </c>
      <c r="H231" s="61">
        <v>21.49948563183956</v>
      </c>
      <c r="I231" s="61">
        <v>22.178417147001895</v>
      </c>
      <c r="J231" s="61"/>
    </row>
    <row r="232" spans="1:10" ht="18" customHeight="1">
      <c r="A232" s="55" t="s">
        <v>190</v>
      </c>
      <c r="B232" s="62">
        <v>3.4941979797732157</v>
      </c>
      <c r="C232" s="62">
        <v>2.986304906142773</v>
      </c>
      <c r="D232" s="62">
        <v>3.3633136292148134</v>
      </c>
      <c r="E232" s="62">
        <v>3.3915328154122237</v>
      </c>
      <c r="F232" s="62">
        <v>3.3406135790041334</v>
      </c>
      <c r="G232" s="62">
        <v>3.3888229122627798</v>
      </c>
      <c r="H232" s="62">
        <v>3.2813441775927945</v>
      </c>
      <c r="I232" s="62">
        <v>3.3550895054380865</v>
      </c>
      <c r="J232" s="62"/>
    </row>
    <row r="233" spans="1:10" ht="18" customHeight="1">
      <c r="A233" s="55" t="s">
        <v>191</v>
      </c>
      <c r="B233" s="62">
        <v>7.022792666398379</v>
      </c>
      <c r="C233" s="62">
        <v>7.409725611312217</v>
      </c>
      <c r="D233" s="62">
        <v>7.360915750737178</v>
      </c>
      <c r="E233" s="62">
        <v>7.540183154361364</v>
      </c>
      <c r="F233" s="62">
        <v>7.472708827591992</v>
      </c>
      <c r="G233" s="62">
        <v>7.39972603655635</v>
      </c>
      <c r="H233" s="62">
        <v>7.345404912592696</v>
      </c>
      <c r="I233" s="62">
        <v>7.335005131182102</v>
      </c>
      <c r="J233" s="62"/>
    </row>
    <row r="234" spans="1:10" ht="18" customHeight="1">
      <c r="A234" s="55" t="s">
        <v>192</v>
      </c>
      <c r="B234" s="62">
        <v>0.8689522057451947</v>
      </c>
      <c r="C234" s="62">
        <v>0.8894374569965801</v>
      </c>
      <c r="D234" s="62">
        <v>0.8800685762224475</v>
      </c>
      <c r="E234" s="62">
        <v>0.9383836459033179</v>
      </c>
      <c r="F234" s="62">
        <v>0.8320639773782628</v>
      </c>
      <c r="G234" s="62">
        <v>0.8175640477033036</v>
      </c>
      <c r="H234" s="62">
        <v>0.8615040530296193</v>
      </c>
      <c r="I234" s="62">
        <v>0.8806633736594929</v>
      </c>
      <c r="J234" s="62"/>
    </row>
    <row r="235" spans="1:10" ht="18" customHeight="1">
      <c r="A235" s="55" t="s">
        <v>193</v>
      </c>
      <c r="B235" s="62">
        <v>0.8998653944467114</v>
      </c>
      <c r="C235" s="62">
        <v>0.8722613531930641</v>
      </c>
      <c r="D235" s="62">
        <v>0.8654805711688927</v>
      </c>
      <c r="E235" s="62">
        <v>0.8313567424546771</v>
      </c>
      <c r="F235" s="62">
        <v>0.7608400230519341</v>
      </c>
      <c r="G235" s="62">
        <v>0.7441112794176774</v>
      </c>
      <c r="H235" s="62">
        <v>0.7121437295583736</v>
      </c>
      <c r="I235" s="62">
        <v>0.6906273994422343</v>
      </c>
      <c r="J235" s="62"/>
    </row>
    <row r="236" spans="1:10" ht="18" customHeight="1">
      <c r="A236" s="55" t="s">
        <v>194</v>
      </c>
      <c r="B236" s="62">
        <v>7.908253822822411</v>
      </c>
      <c r="C236" s="62">
        <v>8.221045583961102</v>
      </c>
      <c r="D236" s="62">
        <v>7.506780566051316</v>
      </c>
      <c r="E236" s="62">
        <v>7.78727954501678</v>
      </c>
      <c r="F236" s="62">
        <v>8.869238643693565</v>
      </c>
      <c r="G236" s="62">
        <v>8.703761229101346</v>
      </c>
      <c r="H236" s="62">
        <v>9.299088759066073</v>
      </c>
      <c r="I236" s="62">
        <v>9.917031737279975</v>
      </c>
      <c r="J236" s="62"/>
    </row>
    <row r="237" spans="1:88" s="6" customFormat="1" ht="18" customHeight="1">
      <c r="A237" s="113" t="s">
        <v>40</v>
      </c>
      <c r="B237" s="61">
        <v>47.41236776434468</v>
      </c>
      <c r="C237" s="61">
        <v>46.797274935034025</v>
      </c>
      <c r="D237" s="61">
        <v>46.97308061905941</v>
      </c>
      <c r="E237" s="61">
        <v>47.59679540818338</v>
      </c>
      <c r="F237" s="61">
        <v>47.810456175993096</v>
      </c>
      <c r="G237" s="61">
        <v>48.755040314033884</v>
      </c>
      <c r="H237" s="61">
        <v>48.688112192489804</v>
      </c>
      <c r="I237" s="61">
        <v>48.79550231601435</v>
      </c>
      <c r="J237" s="6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</row>
    <row r="238" spans="1:88" s="6" customFormat="1" ht="18" customHeight="1">
      <c r="A238" s="55" t="s">
        <v>195</v>
      </c>
      <c r="B238" s="62">
        <v>9.881598983909551</v>
      </c>
      <c r="C238" s="62">
        <v>9.96844442809675</v>
      </c>
      <c r="D238" s="62">
        <v>9.715503650906108</v>
      </c>
      <c r="E238" s="62">
        <v>10.044931829479868</v>
      </c>
      <c r="F238" s="62">
        <v>10.360847724705334</v>
      </c>
      <c r="G238" s="62">
        <v>10.226931537046056</v>
      </c>
      <c r="H238" s="62">
        <v>9.96159695141236</v>
      </c>
      <c r="I238" s="62">
        <v>10.244232249488222</v>
      </c>
      <c r="J238" s="6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</row>
    <row r="239" spans="1:88" s="6" customFormat="1" ht="18" customHeight="1">
      <c r="A239" s="55" t="s">
        <v>196</v>
      </c>
      <c r="B239" s="62">
        <v>5.875339015913421</v>
      </c>
      <c r="C239" s="62">
        <v>5.665979620038273</v>
      </c>
      <c r="D239" s="62">
        <v>5.750088841201617</v>
      </c>
      <c r="E239" s="62">
        <v>5.98605281927687</v>
      </c>
      <c r="F239" s="62">
        <v>5.793498567008483</v>
      </c>
      <c r="G239" s="62">
        <v>5.739347496771423</v>
      </c>
      <c r="H239" s="62">
        <v>6.003706393580634</v>
      </c>
      <c r="I239" s="62">
        <v>6.314365724396367</v>
      </c>
      <c r="J239" s="62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</row>
    <row r="240" spans="1:88" s="6" customFormat="1" ht="18" customHeight="1">
      <c r="A240" s="55" t="s">
        <v>197</v>
      </c>
      <c r="B240" s="62">
        <v>1.8004838283620201</v>
      </c>
      <c r="C240" s="62">
        <v>1.7618049559237612</v>
      </c>
      <c r="D240" s="62">
        <v>1.6889293594110018</v>
      </c>
      <c r="E240" s="62">
        <v>1.6465088249468578</v>
      </c>
      <c r="F240" s="62">
        <v>1.5891865754076318</v>
      </c>
      <c r="G240" s="62">
        <v>1.6128408181636564</v>
      </c>
      <c r="H240" s="62">
        <v>1.5454675251718053</v>
      </c>
      <c r="I240" s="62">
        <v>1.4773002468346808</v>
      </c>
      <c r="J240" s="62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</row>
    <row r="241" spans="1:88" s="6" customFormat="1" ht="18" customHeight="1">
      <c r="A241" s="55" t="s">
        <v>198</v>
      </c>
      <c r="B241" s="62">
        <v>2.297556698258009</v>
      </c>
      <c r="C241" s="62">
        <v>2.4348574437251016</v>
      </c>
      <c r="D241" s="62">
        <v>2.9259939106799293</v>
      </c>
      <c r="E241" s="62">
        <v>3.423539433218554</v>
      </c>
      <c r="F241" s="62">
        <v>3.4449568735821217</v>
      </c>
      <c r="G241" s="62">
        <v>4.005196326457703</v>
      </c>
      <c r="H241" s="62">
        <v>4.231929256158951</v>
      </c>
      <c r="I241" s="62">
        <v>4.273726635185686</v>
      </c>
      <c r="J241" s="62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</row>
    <row r="242" spans="1:88" s="6" customFormat="1" ht="18" customHeight="1">
      <c r="A242" s="55" t="s">
        <v>199</v>
      </c>
      <c r="B242" s="62">
        <v>2.8242906597548454</v>
      </c>
      <c r="C242" s="62">
        <v>3.1775902873452355</v>
      </c>
      <c r="D242" s="62">
        <v>3.569039591225017</v>
      </c>
      <c r="E242" s="62">
        <v>3.7794643615391257</v>
      </c>
      <c r="F242" s="62">
        <v>4.021547049006798</v>
      </c>
      <c r="G242" s="62">
        <v>4.021374583729456</v>
      </c>
      <c r="H242" s="62">
        <v>3.9802048511385557</v>
      </c>
      <c r="I242" s="62">
        <v>4.122347180564345</v>
      </c>
      <c r="J242" s="6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</row>
    <row r="243" spans="1:88" s="6" customFormat="1" ht="18" customHeight="1">
      <c r="A243" s="55" t="s">
        <v>200</v>
      </c>
      <c r="B243" s="62">
        <v>5.981473347022006</v>
      </c>
      <c r="C243" s="62">
        <v>5.761078262496797</v>
      </c>
      <c r="D243" s="62">
        <v>5.562975729877773</v>
      </c>
      <c r="E243" s="62">
        <v>5.3267151295212285</v>
      </c>
      <c r="F243" s="62">
        <v>5.031426097700534</v>
      </c>
      <c r="G243" s="62">
        <v>4.881186417363225</v>
      </c>
      <c r="H243" s="62">
        <v>4.645226457467836</v>
      </c>
      <c r="I243" s="62">
        <v>4.436203421340846</v>
      </c>
      <c r="J243" s="6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</row>
    <row r="244" spans="1:88" s="6" customFormat="1" ht="18" customHeight="1">
      <c r="A244" s="55" t="s">
        <v>201</v>
      </c>
      <c r="B244" s="62">
        <v>1.1904050574263294</v>
      </c>
      <c r="C244" s="62">
        <v>1.472334693046717</v>
      </c>
      <c r="D244" s="62">
        <v>1.6175582235758195</v>
      </c>
      <c r="E244" s="62">
        <v>1.9756893687667236</v>
      </c>
      <c r="F244" s="62">
        <v>1.9191350670564673</v>
      </c>
      <c r="G244" s="62">
        <v>1.7192942514078626</v>
      </c>
      <c r="H244" s="62">
        <v>1.6897971065884883</v>
      </c>
      <c r="I244" s="62">
        <v>1.5884265140880087</v>
      </c>
      <c r="J244" s="62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</row>
    <row r="245" spans="1:88" s="6" customFormat="1" ht="18" customHeight="1">
      <c r="A245" s="55" t="s">
        <v>202</v>
      </c>
      <c r="B245" s="62">
        <v>2.9626333987510893</v>
      </c>
      <c r="C245" s="62">
        <v>2.755021039842106</v>
      </c>
      <c r="D245" s="62">
        <v>2.6243598921234197</v>
      </c>
      <c r="E245" s="62">
        <v>2.680835209536684</v>
      </c>
      <c r="F245" s="62">
        <v>2.6109289705979357</v>
      </c>
      <c r="G245" s="62">
        <v>3.0731232653638356</v>
      </c>
      <c r="H245" s="62">
        <v>3.215579765867764</v>
      </c>
      <c r="I245" s="62">
        <v>3.185967664215541</v>
      </c>
      <c r="J245" s="62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</row>
    <row r="246" spans="1:88" s="6" customFormat="1" ht="18" customHeight="1">
      <c r="A246" s="55" t="s">
        <v>203</v>
      </c>
      <c r="B246" s="62">
        <v>8.140189887584288</v>
      </c>
      <c r="C246" s="62">
        <v>7.22787559442524</v>
      </c>
      <c r="D246" s="62">
        <v>6.807973987414612</v>
      </c>
      <c r="E246" s="62">
        <v>6.08106705719098</v>
      </c>
      <c r="F246" s="62">
        <v>6.528994700360729</v>
      </c>
      <c r="G246" s="62">
        <v>6.777126994970793</v>
      </c>
      <c r="H246" s="62">
        <v>6.810676360601445</v>
      </c>
      <c r="I246" s="62">
        <v>6.616765224359089</v>
      </c>
      <c r="J246" s="62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</row>
    <row r="247" spans="1:88" s="6" customFormat="1" ht="18" customHeight="1">
      <c r="A247" s="55" t="s">
        <v>204</v>
      </c>
      <c r="B247" s="62">
        <v>3.1796564807596446</v>
      </c>
      <c r="C247" s="62">
        <v>3.2993914923163477</v>
      </c>
      <c r="D247" s="62">
        <v>3.4175918308398487</v>
      </c>
      <c r="E247" s="62">
        <v>3.417594966982211</v>
      </c>
      <c r="F247" s="62">
        <v>3.3452559164444846</v>
      </c>
      <c r="G247" s="62">
        <v>3.4174186848779433</v>
      </c>
      <c r="H247" s="62">
        <v>3.322406538238927</v>
      </c>
      <c r="I247" s="62">
        <v>3.2536070903308283</v>
      </c>
      <c r="J247" s="62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</row>
    <row r="248" spans="1:88" s="6" customFormat="1" ht="18" customHeight="1">
      <c r="A248" s="103" t="s">
        <v>249</v>
      </c>
      <c r="B248" s="62">
        <v>1.6376840319110992</v>
      </c>
      <c r="C248" s="62">
        <v>1.6369762839512174</v>
      </c>
      <c r="D248" s="62">
        <v>1.6689664637304782</v>
      </c>
      <c r="E248" s="62">
        <v>1.621744854459617</v>
      </c>
      <c r="F248" s="62">
        <v>1.5831016710615102</v>
      </c>
      <c r="G248" s="62">
        <v>1.6769363752431223</v>
      </c>
      <c r="H248" s="62">
        <v>1.7014785725633836</v>
      </c>
      <c r="I248" s="62">
        <v>1.7203161281186656</v>
      </c>
      <c r="J248" s="6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</row>
    <row r="249" spans="1:88" s="6" customFormat="1" ht="18" customHeight="1">
      <c r="A249" s="55" t="s">
        <v>205</v>
      </c>
      <c r="B249" s="62">
        <v>0.3418943345825486</v>
      </c>
      <c r="C249" s="62">
        <v>0.3447269801470943</v>
      </c>
      <c r="D249" s="62">
        <v>0.3370542761609651</v>
      </c>
      <c r="E249" s="62">
        <v>0.33992735075231556</v>
      </c>
      <c r="F249" s="62">
        <v>0.3394022845054533</v>
      </c>
      <c r="G249" s="62">
        <v>0.3583110206386008</v>
      </c>
      <c r="H249" s="62">
        <v>0.3532394938830503</v>
      </c>
      <c r="I249" s="62">
        <v>0.3490851731905885</v>
      </c>
      <c r="J249" s="62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</row>
    <row r="250" spans="1:88" s="6" customFormat="1" ht="18" customHeight="1">
      <c r="A250" s="55" t="s">
        <v>206</v>
      </c>
      <c r="B250" s="62">
        <v>0.9505354327935777</v>
      </c>
      <c r="C250" s="62">
        <v>0.9521983930510196</v>
      </c>
      <c r="D250" s="62">
        <v>0.956838155910073</v>
      </c>
      <c r="E250" s="62">
        <v>0.95403160348708</v>
      </c>
      <c r="F250" s="62">
        <v>0.9390004646358953</v>
      </c>
      <c r="G250" s="62">
        <v>0.949960544203198</v>
      </c>
      <c r="H250" s="62">
        <v>0.9435400460547172</v>
      </c>
      <c r="I250" s="62">
        <v>0.9413228637253576</v>
      </c>
      <c r="J250" s="6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</row>
    <row r="251" spans="1:88" s="6" customFormat="1" ht="18" customHeight="1">
      <c r="A251" s="55" t="s">
        <v>207</v>
      </c>
      <c r="B251" s="62">
        <v>0.3486266075860734</v>
      </c>
      <c r="C251" s="62">
        <v>0.3389954606283633</v>
      </c>
      <c r="D251" s="62">
        <v>0.33020670600275603</v>
      </c>
      <c r="E251" s="62">
        <v>0.3186925990252665</v>
      </c>
      <c r="F251" s="62">
        <v>0.30317421391971944</v>
      </c>
      <c r="G251" s="62">
        <v>0.2959919977969994</v>
      </c>
      <c r="H251" s="62">
        <v>0.2832628737618679</v>
      </c>
      <c r="I251" s="62">
        <v>0.2718362001761332</v>
      </c>
      <c r="J251" s="62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</row>
    <row r="252" spans="1:88" s="6" customFormat="1" ht="18" customHeight="1">
      <c r="A252" s="45" t="s">
        <v>188</v>
      </c>
      <c r="B252" s="119">
        <v>-1.2364466943153716</v>
      </c>
      <c r="C252" s="119">
        <v>-1.2512182258270252</v>
      </c>
      <c r="D252" s="119">
        <v>-1.4242853442062817</v>
      </c>
      <c r="E252" s="119">
        <v>-1.4454911485099495</v>
      </c>
      <c r="F252" s="119">
        <v>-1.6421503016605694</v>
      </c>
      <c r="G252" s="119">
        <v>-1.5810765290075888</v>
      </c>
      <c r="H252" s="119">
        <v>-1.475046751835038</v>
      </c>
      <c r="I252" s="119">
        <v>-1.512339286368329</v>
      </c>
      <c r="J252" s="6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</row>
    <row r="253" spans="1:88" s="6" customFormat="1" ht="18" customHeight="1">
      <c r="A253" s="100" t="s">
        <v>208</v>
      </c>
      <c r="B253" s="61">
        <v>93.19568658813334</v>
      </c>
      <c r="C253" s="61">
        <v>93.24210079585387</v>
      </c>
      <c r="D253" s="61">
        <v>92.76941791019776</v>
      </c>
      <c r="E253" s="61">
        <v>92.94565462208017</v>
      </c>
      <c r="F253" s="61">
        <v>92.66906863175033</v>
      </c>
      <c r="G253" s="61">
        <v>92.99921898261859</v>
      </c>
      <c r="H253" s="61">
        <v>92.54537549330898</v>
      </c>
      <c r="I253" s="61">
        <v>92.4961522478242</v>
      </c>
      <c r="J253" s="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</row>
    <row r="254" spans="1:88" s="6" customFormat="1" ht="18" customHeight="1">
      <c r="A254" s="45" t="s">
        <v>44</v>
      </c>
      <c r="B254" s="119">
        <v>6.804313411866661</v>
      </c>
      <c r="C254" s="119">
        <v>6.757899204146121</v>
      </c>
      <c r="D254" s="119">
        <v>7.230582089802239</v>
      </c>
      <c r="E254" s="119">
        <v>7.054345377919838</v>
      </c>
      <c r="F254" s="119">
        <v>7.330931368249674</v>
      </c>
      <c r="G254" s="119">
        <v>7.000781017381408</v>
      </c>
      <c r="H254" s="119">
        <v>7.454624506691015</v>
      </c>
      <c r="I254" s="119">
        <v>7.503847752175793</v>
      </c>
      <c r="J254" s="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</row>
    <row r="255" spans="1:88" s="6" customFormat="1" ht="18" customHeight="1">
      <c r="A255" s="100" t="s">
        <v>209</v>
      </c>
      <c r="B255" s="61">
        <v>100</v>
      </c>
      <c r="C255" s="61">
        <v>100</v>
      </c>
      <c r="D255" s="61">
        <v>100</v>
      </c>
      <c r="E255" s="61">
        <v>100</v>
      </c>
      <c r="F255" s="61">
        <v>100</v>
      </c>
      <c r="G255" s="61">
        <v>100</v>
      </c>
      <c r="H255" s="61">
        <v>100</v>
      </c>
      <c r="I255" s="61">
        <v>100</v>
      </c>
      <c r="J255" s="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</row>
    <row r="256" spans="2:88" s="6" customFormat="1" ht="18" customHeight="1">
      <c r="B256" s="63"/>
      <c r="C256" s="63"/>
      <c r="D256" s="3"/>
      <c r="E256" s="3"/>
      <c r="F256" s="3"/>
      <c r="G256" s="3"/>
      <c r="H256" s="3"/>
      <c r="I256" s="3"/>
      <c r="J256" s="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</row>
    <row r="257" spans="1:88" s="6" customFormat="1" ht="18" customHeight="1">
      <c r="A257" s="145"/>
      <c r="B257" s="145"/>
      <c r="C257" s="145"/>
      <c r="D257" s="145"/>
      <c r="E257" s="145"/>
      <c r="F257" s="145"/>
      <c r="G257" s="3"/>
      <c r="H257" s="3"/>
      <c r="I257" s="3"/>
      <c r="J257" s="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</row>
    <row r="258" spans="1:88" s="6" customFormat="1" ht="18" customHeight="1">
      <c r="A258" s="145" t="s">
        <v>48</v>
      </c>
      <c r="B258" s="143"/>
      <c r="C258" s="143"/>
      <c r="D258" s="143"/>
      <c r="E258" s="143"/>
      <c r="F258" s="143"/>
      <c r="G258" s="143"/>
      <c r="H258" s="143"/>
      <c r="I258" s="143"/>
      <c r="J258" s="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</row>
    <row r="259" spans="1:88" s="6" customFormat="1" ht="18" customHeight="1">
      <c r="A259" s="21"/>
      <c r="B259" s="64"/>
      <c r="C259" s="64"/>
      <c r="D259" s="64"/>
      <c r="E259" s="64"/>
      <c r="I259" s="12" t="s">
        <v>35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</row>
    <row r="260" spans="1:88" s="6" customFormat="1" ht="18" customHeight="1">
      <c r="A260" s="24" t="s">
        <v>49</v>
      </c>
      <c r="B260" s="25">
        <v>2007</v>
      </c>
      <c r="C260" s="25">
        <v>2008</v>
      </c>
      <c r="D260" s="25">
        <v>2009</v>
      </c>
      <c r="E260" s="25">
        <v>2010</v>
      </c>
      <c r="F260" s="25">
        <v>2011</v>
      </c>
      <c r="G260" s="25">
        <v>2012</v>
      </c>
      <c r="H260" s="25">
        <v>2013</v>
      </c>
      <c r="I260" s="25">
        <v>2014</v>
      </c>
      <c r="J260" s="5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</row>
    <row r="261" spans="1:88" s="6" customFormat="1" ht="18" customHeight="1">
      <c r="A261" s="4" t="s">
        <v>41</v>
      </c>
      <c r="B261" s="8">
        <f>B262+B266+B269-B272+B275</f>
        <v>26770431.594360247</v>
      </c>
      <c r="C261" s="8">
        <f aca="true" t="shared" si="10" ref="C261:I261">C262+C266+C269-C272+C275</f>
        <v>32764939.517022505</v>
      </c>
      <c r="D261" s="8">
        <f t="shared" si="10"/>
        <v>37726823.627807364</v>
      </c>
      <c r="E261" s="8">
        <f t="shared" si="10"/>
        <v>43836018.049912326</v>
      </c>
      <c r="F261" s="8">
        <f t="shared" si="10"/>
        <v>52762580.930794634</v>
      </c>
      <c r="G261" s="8">
        <f t="shared" si="10"/>
        <v>61434213.909470506</v>
      </c>
      <c r="H261" s="8">
        <f t="shared" si="10"/>
        <v>70953227.34623206</v>
      </c>
      <c r="I261" s="8">
        <f t="shared" si="10"/>
        <v>79442498.97062802</v>
      </c>
      <c r="J261" s="28"/>
      <c r="K261" s="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</row>
    <row r="262" spans="1:88" s="6" customFormat="1" ht="18" customHeight="1">
      <c r="A262" s="118" t="s">
        <v>210</v>
      </c>
      <c r="B262" s="8">
        <f>B263+B264+B265</f>
        <v>21393840.45267809</v>
      </c>
      <c r="C262" s="8">
        <f aca="true" t="shared" si="11" ref="C262:I262">C263+C264+C265</f>
        <v>26193621.56597487</v>
      </c>
      <c r="D262" s="8">
        <f t="shared" si="11"/>
        <v>31537867.919660736</v>
      </c>
      <c r="E262" s="8">
        <f t="shared" si="11"/>
        <v>35083358.172774866</v>
      </c>
      <c r="F262" s="8">
        <f t="shared" si="11"/>
        <v>41841724.149771415</v>
      </c>
      <c r="G262" s="8">
        <f t="shared" si="11"/>
        <v>49878463.40794514</v>
      </c>
      <c r="H262" s="8">
        <f t="shared" si="11"/>
        <v>60582187.20587449</v>
      </c>
      <c r="I262" s="8">
        <f t="shared" si="11"/>
        <v>62223281.11966486</v>
      </c>
      <c r="J262" s="28"/>
      <c r="K262" s="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</row>
    <row r="263" spans="1:88" s="6" customFormat="1" ht="18" customHeight="1">
      <c r="A263" s="114" t="s">
        <v>211</v>
      </c>
      <c r="B263" s="27">
        <v>4968233.729626325</v>
      </c>
      <c r="C263" s="27">
        <v>5275677.382247352</v>
      </c>
      <c r="D263" s="27">
        <v>6599152.426680573</v>
      </c>
      <c r="E263" s="27">
        <v>6451836.091570491</v>
      </c>
      <c r="F263" s="27">
        <v>7293791.519423817</v>
      </c>
      <c r="G263" s="27">
        <v>9055182.090796147</v>
      </c>
      <c r="H263" s="27">
        <v>11580483.934404923</v>
      </c>
      <c r="I263" s="27">
        <v>10996640.79879516</v>
      </c>
      <c r="J263" s="28"/>
      <c r="K263" s="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</row>
    <row r="264" spans="1:88" s="6" customFormat="1" ht="18" customHeight="1">
      <c r="A264" s="114" t="s">
        <v>212</v>
      </c>
      <c r="B264" s="27">
        <v>16348964.930507999</v>
      </c>
      <c r="C264" s="27">
        <v>20826214.19327518</v>
      </c>
      <c r="D264" s="27">
        <v>24829199.901418883</v>
      </c>
      <c r="E264" s="27">
        <v>28512137.389519166</v>
      </c>
      <c r="F264" s="27">
        <v>34415268.91819822</v>
      </c>
      <c r="G264" s="27">
        <v>40669369.87802233</v>
      </c>
      <c r="H264" s="27">
        <v>48835596.02048892</v>
      </c>
      <c r="I264" s="27">
        <v>51037942.93288994</v>
      </c>
      <c r="J264" s="28"/>
      <c r="K264" s="2"/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</row>
    <row r="265" spans="1:88" s="6" customFormat="1" ht="18" customHeight="1">
      <c r="A265" s="115" t="s">
        <v>213</v>
      </c>
      <c r="B265" s="27">
        <v>76641.79254377012</v>
      </c>
      <c r="C265" s="27">
        <v>91729.99045233813</v>
      </c>
      <c r="D265" s="27">
        <v>109515.59156127948</v>
      </c>
      <c r="E265" s="27">
        <v>119384.69168521077</v>
      </c>
      <c r="F265" s="27">
        <v>132663.71214937643</v>
      </c>
      <c r="G265" s="27">
        <v>153911.43912667065</v>
      </c>
      <c r="H265" s="27">
        <v>166107.25098064452</v>
      </c>
      <c r="I265" s="27">
        <v>188697.38797975887</v>
      </c>
      <c r="J265" s="28"/>
      <c r="K265" s="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</row>
    <row r="266" spans="1:88" s="6" customFormat="1" ht="18" customHeight="1">
      <c r="A266" s="116" t="s">
        <v>221</v>
      </c>
      <c r="B266" s="8">
        <f>B267+B268</f>
        <v>8793914.950531177</v>
      </c>
      <c r="C266" s="8">
        <f aca="true" t="shared" si="12" ref="C266:I266">C267+C268</f>
        <v>10509733.421773834</v>
      </c>
      <c r="D266" s="8">
        <f t="shared" si="12"/>
        <v>9478925.323178295</v>
      </c>
      <c r="E266" s="8">
        <f t="shared" si="12"/>
        <v>11965491.434709204</v>
      </c>
      <c r="F266" s="8">
        <f t="shared" si="12"/>
        <v>17538474.485191703</v>
      </c>
      <c r="G266" s="8">
        <f t="shared" si="12"/>
        <v>17510516.70538066</v>
      </c>
      <c r="H266" s="8">
        <f t="shared" si="12"/>
        <v>21516065.115675453</v>
      </c>
      <c r="I266" s="8">
        <f t="shared" si="12"/>
        <v>24624723.98529167</v>
      </c>
      <c r="J266" s="28"/>
      <c r="K266" s="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</row>
    <row r="267" spans="1:88" s="6" customFormat="1" ht="18" customHeight="1">
      <c r="A267" s="115" t="s">
        <v>50</v>
      </c>
      <c r="B267" s="27">
        <v>8427686.714173755</v>
      </c>
      <c r="C267" s="27">
        <v>11030529.171338188</v>
      </c>
      <c r="D267" s="27">
        <v>10883739.571344491</v>
      </c>
      <c r="E267" s="27">
        <v>12572205.189984748</v>
      </c>
      <c r="F267" s="27">
        <v>17324766.72734298</v>
      </c>
      <c r="G267" s="27">
        <v>18786138.434352223</v>
      </c>
      <c r="H267" s="27">
        <v>21625330.82485205</v>
      </c>
      <c r="I267" s="27">
        <v>25943896.737733245</v>
      </c>
      <c r="J267" s="28"/>
      <c r="K267" s="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</row>
    <row r="268" spans="1:88" s="6" customFormat="1" ht="18" customHeight="1">
      <c r="A268" s="115" t="s">
        <v>51</v>
      </c>
      <c r="B268" s="27">
        <v>366228.2363574226</v>
      </c>
      <c r="C268" s="27">
        <v>-520795.7495643539</v>
      </c>
      <c r="D268" s="27">
        <v>-1404814.2481661953</v>
      </c>
      <c r="E268" s="27">
        <v>-606713.7552755445</v>
      </c>
      <c r="F268" s="27">
        <v>213707.75784871954</v>
      </c>
      <c r="G268" s="27">
        <v>-1275621.7289715619</v>
      </c>
      <c r="H268" s="27">
        <v>-109265.70917659585</v>
      </c>
      <c r="I268" s="27">
        <v>-1319172.7524415741</v>
      </c>
      <c r="J268" s="28"/>
      <c r="K268" s="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</row>
    <row r="269" spans="1:88" s="6" customFormat="1" ht="18" customHeight="1">
      <c r="A269" s="118" t="s">
        <v>52</v>
      </c>
      <c r="B269" s="8">
        <f>B270+B271</f>
        <v>5064728.920955172</v>
      </c>
      <c r="C269" s="8">
        <f aca="true" t="shared" si="13" ref="C269:I269">C270+C271</f>
        <v>6110225.68824501</v>
      </c>
      <c r="D269" s="8">
        <f t="shared" si="13"/>
        <v>6554600.220692938</v>
      </c>
      <c r="E269" s="8">
        <f t="shared" si="13"/>
        <v>8217681.105813085</v>
      </c>
      <c r="F269" s="8">
        <f t="shared" si="13"/>
        <v>10951622.024137288</v>
      </c>
      <c r="G269" s="8">
        <f t="shared" si="13"/>
        <v>13076462.7903757</v>
      </c>
      <c r="H269" s="8">
        <f t="shared" si="13"/>
        <v>12524114.813166818</v>
      </c>
      <c r="I269" s="8">
        <f t="shared" si="13"/>
        <v>15476677.294996079</v>
      </c>
      <c r="J269" s="28"/>
      <c r="K269" s="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</row>
    <row r="270" spans="1:88" s="6" customFormat="1" ht="18" customHeight="1">
      <c r="A270" s="115" t="s">
        <v>215</v>
      </c>
      <c r="B270" s="27">
        <v>2691888.576111117</v>
      </c>
      <c r="C270" s="27">
        <v>3694631.7815839993</v>
      </c>
      <c r="D270" s="27">
        <v>4108282.131478999</v>
      </c>
      <c r="E270" s="27">
        <v>5343694.206209</v>
      </c>
      <c r="F270" s="27">
        <v>7331020.752467002</v>
      </c>
      <c r="G270" s="27">
        <v>8653331.773691</v>
      </c>
      <c r="H270" s="27">
        <v>7436719.3145258</v>
      </c>
      <c r="I270" s="27">
        <v>9424890.159900699</v>
      </c>
      <c r="J270" s="28"/>
      <c r="K270" s="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</row>
    <row r="271" spans="1:88" s="6" customFormat="1" ht="18" customHeight="1">
      <c r="A271" s="115" t="s">
        <v>216</v>
      </c>
      <c r="B271" s="27">
        <v>2372840.3448440544</v>
      </c>
      <c r="C271" s="27">
        <v>2415593.90666101</v>
      </c>
      <c r="D271" s="27">
        <v>2446318.089213939</v>
      </c>
      <c r="E271" s="27">
        <v>2873986.899604085</v>
      </c>
      <c r="F271" s="27">
        <v>3620601.2716702856</v>
      </c>
      <c r="G271" s="27">
        <v>4423131.0166847</v>
      </c>
      <c r="H271" s="27">
        <v>5087395.498641018</v>
      </c>
      <c r="I271" s="27">
        <v>6051787.13509538</v>
      </c>
      <c r="J271" s="28"/>
      <c r="K271" s="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</row>
    <row r="272" spans="1:88" s="6" customFormat="1" ht="18" customHeight="1">
      <c r="A272" s="118" t="s">
        <v>53</v>
      </c>
      <c r="B272" s="8">
        <f>B273+B274</f>
        <v>8482052.729804197</v>
      </c>
      <c r="C272" s="8">
        <f aca="true" t="shared" si="14" ref="C272:I272">C273+C274</f>
        <v>10088034.153374728</v>
      </c>
      <c r="D272" s="8">
        <f t="shared" si="14"/>
        <v>9913855.136859057</v>
      </c>
      <c r="E272" s="8">
        <f t="shared" si="14"/>
        <v>12769424.96216552</v>
      </c>
      <c r="F272" s="8">
        <f t="shared" si="14"/>
        <v>19014968.021726277</v>
      </c>
      <c r="G272" s="8">
        <f t="shared" si="14"/>
        <v>20341955.43329903</v>
      </c>
      <c r="H272" s="8">
        <f t="shared" si="14"/>
        <v>22044762.94200573</v>
      </c>
      <c r="I272" s="8">
        <f t="shared" si="14"/>
        <v>23746790.52910566</v>
      </c>
      <c r="J272" s="28"/>
      <c r="K272" s="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</row>
    <row r="273" spans="1:88" s="6" customFormat="1" ht="18" customHeight="1">
      <c r="A273" s="115" t="s">
        <v>217</v>
      </c>
      <c r="B273" s="27">
        <v>7190625.007999999</v>
      </c>
      <c r="C273" s="27">
        <v>8257336.909626169</v>
      </c>
      <c r="D273" s="27">
        <v>7662103.75378812</v>
      </c>
      <c r="E273" s="27">
        <v>10130043.914738022</v>
      </c>
      <c r="F273" s="27">
        <v>15572613.53111919</v>
      </c>
      <c r="G273" s="27">
        <v>16631036.580196217</v>
      </c>
      <c r="H273" s="27">
        <v>18113062.941820208</v>
      </c>
      <c r="I273" s="27">
        <v>19084787.421686642</v>
      </c>
      <c r="J273" s="28"/>
      <c r="K273" s="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</row>
    <row r="274" spans="1:88" s="6" customFormat="1" ht="18" customHeight="1">
      <c r="A274" s="115" t="s">
        <v>218</v>
      </c>
      <c r="B274" s="27">
        <v>1291427.7218041974</v>
      </c>
      <c r="C274" s="27">
        <v>1830697.243748559</v>
      </c>
      <c r="D274" s="27">
        <v>2251751.383070938</v>
      </c>
      <c r="E274" s="27">
        <v>2639381.0474274983</v>
      </c>
      <c r="F274" s="27">
        <v>3442354.490607086</v>
      </c>
      <c r="G274" s="27">
        <v>3710918.8531028135</v>
      </c>
      <c r="H274" s="27">
        <v>3931700.0001855223</v>
      </c>
      <c r="I274" s="27">
        <v>4662003.107419018</v>
      </c>
      <c r="J274" s="28"/>
      <c r="K274" s="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</row>
    <row r="275" spans="1:88" s="6" customFormat="1" ht="18" customHeight="1">
      <c r="A275" s="117" t="s">
        <v>219</v>
      </c>
      <c r="B275" s="27">
        <v>0</v>
      </c>
      <c r="C275" s="27">
        <v>39392.99440352246</v>
      </c>
      <c r="D275" s="27">
        <v>69285.30113445222</v>
      </c>
      <c r="E275" s="27">
        <v>1338912.2987806872</v>
      </c>
      <c r="F275" s="27">
        <v>1445728.293420501</v>
      </c>
      <c r="G275" s="27">
        <v>1310726.4390680417</v>
      </c>
      <c r="H275" s="27">
        <v>-1624376.8464789689</v>
      </c>
      <c r="I275" s="27">
        <v>864607.099781066</v>
      </c>
      <c r="J275" s="28"/>
      <c r="K275" s="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</row>
    <row r="276" spans="1:88" s="6" customFormat="1" ht="18" customHeight="1">
      <c r="A276" s="66"/>
      <c r="B276" s="27"/>
      <c r="C276" s="20"/>
      <c r="D276" s="20"/>
      <c r="E276" s="20"/>
      <c r="F276" s="20"/>
      <c r="G276" s="20"/>
      <c r="H276" s="20"/>
      <c r="I276" s="20"/>
      <c r="J276" s="2"/>
      <c r="K276" s="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</row>
    <row r="277" spans="1:88" s="6" customFormat="1" ht="18" customHeight="1">
      <c r="A277" s="3"/>
      <c r="B277" s="35"/>
      <c r="C277" s="35"/>
      <c r="D277" s="35"/>
      <c r="E277" s="35"/>
      <c r="F277" s="35"/>
      <c r="G277" s="35"/>
      <c r="H277" s="35"/>
      <c r="I277" s="3"/>
      <c r="J277" s="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</row>
    <row r="278" spans="1:88" s="6" customFormat="1" ht="18" customHeight="1">
      <c r="A278" s="142" t="s">
        <v>253</v>
      </c>
      <c r="B278" s="143"/>
      <c r="C278" s="143"/>
      <c r="D278" s="143"/>
      <c r="E278" s="143"/>
      <c r="F278" s="143"/>
      <c r="G278" s="143"/>
      <c r="H278" s="143"/>
      <c r="I278" s="143"/>
      <c r="J278" s="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</row>
    <row r="279" spans="1:88" s="6" customFormat="1" ht="18" customHeight="1">
      <c r="A279" s="21"/>
      <c r="B279" s="20"/>
      <c r="C279" s="20"/>
      <c r="D279" s="20"/>
      <c r="E279" s="22"/>
      <c r="F279" s="3"/>
      <c r="H279" s="3"/>
      <c r="I279" s="5" t="s">
        <v>35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</row>
    <row r="280" spans="1:10" ht="18" customHeight="1">
      <c r="A280" s="53" t="s">
        <v>49</v>
      </c>
      <c r="B280" s="25">
        <v>2007</v>
      </c>
      <c r="C280" s="25">
        <v>2008</v>
      </c>
      <c r="D280" s="25">
        <v>2009</v>
      </c>
      <c r="E280" s="25">
        <v>2010</v>
      </c>
      <c r="F280" s="25">
        <v>2011</v>
      </c>
      <c r="G280" s="25">
        <v>2012</v>
      </c>
      <c r="H280" s="25">
        <v>2013</v>
      </c>
      <c r="I280" s="25">
        <v>2014</v>
      </c>
      <c r="J280" s="5"/>
    </row>
    <row r="281" spans="1:10" ht="18" customHeight="1">
      <c r="A281" s="4" t="s">
        <v>220</v>
      </c>
      <c r="B281" s="8">
        <f>B282+B286+B289-B292+B295</f>
        <v>26770431.594360247</v>
      </c>
      <c r="C281" s="8">
        <f aca="true" t="shared" si="15" ref="C281:I281">C282+C286+C289-C292+C295</f>
        <v>28260633.49135444</v>
      </c>
      <c r="D281" s="8">
        <f t="shared" si="15"/>
        <v>29781718.615258317</v>
      </c>
      <c r="E281" s="8">
        <f t="shared" si="15"/>
        <v>31675504.17511209</v>
      </c>
      <c r="F281" s="8">
        <f t="shared" si="15"/>
        <v>34179296.801182635</v>
      </c>
      <c r="G281" s="8">
        <f t="shared" si="15"/>
        <v>35936459.10523177</v>
      </c>
      <c r="H281" s="8">
        <f t="shared" si="15"/>
        <v>38546545.70277864</v>
      </c>
      <c r="I281" s="8">
        <f t="shared" si="15"/>
        <v>41169581.36704246</v>
      </c>
      <c r="J281" s="29"/>
    </row>
    <row r="282" spans="1:10" ht="18" customHeight="1">
      <c r="A282" s="118" t="s">
        <v>210</v>
      </c>
      <c r="B282" s="8">
        <f>B283+B284+B285</f>
        <v>21393840.45267809</v>
      </c>
      <c r="C282" s="8">
        <f aca="true" t="shared" si="16" ref="C282:I282">C283+C284+C285</f>
        <v>22706012.459961418</v>
      </c>
      <c r="D282" s="8">
        <f t="shared" si="16"/>
        <v>24295406.790203318</v>
      </c>
      <c r="E282" s="8">
        <f t="shared" si="16"/>
        <v>25027802.843616877</v>
      </c>
      <c r="F282" s="8">
        <f t="shared" si="16"/>
        <v>26905659.269445546</v>
      </c>
      <c r="G282" s="8">
        <f t="shared" si="16"/>
        <v>28264851.340540197</v>
      </c>
      <c r="H282" s="8">
        <f t="shared" si="16"/>
        <v>31196676.29215773</v>
      </c>
      <c r="I282" s="8">
        <f t="shared" si="16"/>
        <v>32263480.271139253</v>
      </c>
      <c r="J282" s="28"/>
    </row>
    <row r="283" spans="1:10" ht="18" customHeight="1">
      <c r="A283" s="114" t="s">
        <v>211</v>
      </c>
      <c r="B283" s="27">
        <v>4968233.729626325</v>
      </c>
      <c r="C283" s="27">
        <v>4699279.282970388</v>
      </c>
      <c r="D283" s="27">
        <v>5300029.507689117</v>
      </c>
      <c r="E283" s="27">
        <v>4783899.381451629</v>
      </c>
      <c r="F283" s="27">
        <v>5037637.949892093</v>
      </c>
      <c r="G283" s="27">
        <v>5707564.208936934</v>
      </c>
      <c r="H283" s="27">
        <v>6739438.975306212</v>
      </c>
      <c r="I283" s="27">
        <v>6704573.360169707</v>
      </c>
      <c r="J283" s="9"/>
    </row>
    <row r="284" spans="1:10" ht="18" customHeight="1">
      <c r="A284" s="114" t="s">
        <v>212</v>
      </c>
      <c r="B284" s="27">
        <v>16348964.930507999</v>
      </c>
      <c r="C284" s="27">
        <v>17923139.454814203</v>
      </c>
      <c r="D284" s="27">
        <v>18902729.53459509</v>
      </c>
      <c r="E284" s="27">
        <v>20145770.578063633</v>
      </c>
      <c r="F284" s="27">
        <v>21763217.84893824</v>
      </c>
      <c r="G284" s="27">
        <v>22438759.097934406</v>
      </c>
      <c r="H284" s="27">
        <v>24334260.64512116</v>
      </c>
      <c r="I284" s="27">
        <v>25428596.862185054</v>
      </c>
      <c r="J284" s="9"/>
    </row>
    <row r="285" spans="1:10" ht="18" customHeight="1">
      <c r="A285" s="115" t="s">
        <v>213</v>
      </c>
      <c r="B285" s="27">
        <v>76641.79254377012</v>
      </c>
      <c r="C285" s="27">
        <v>83593.72217682828</v>
      </c>
      <c r="D285" s="27">
        <v>92647.74791910753</v>
      </c>
      <c r="E285" s="27">
        <v>98132.88410161377</v>
      </c>
      <c r="F285" s="27">
        <v>104803.47061521136</v>
      </c>
      <c r="G285" s="27">
        <v>118528.03366885529</v>
      </c>
      <c r="H285" s="27">
        <v>122976.67173035574</v>
      </c>
      <c r="I285" s="27">
        <v>130310.0487844914</v>
      </c>
      <c r="J285" s="28"/>
    </row>
    <row r="286" spans="1:10" ht="18" customHeight="1">
      <c r="A286" s="116" t="s">
        <v>221</v>
      </c>
      <c r="B286" s="8">
        <f>B287+B288</f>
        <v>8793914.950531177</v>
      </c>
      <c r="C286" s="8">
        <f aca="true" t="shared" si="17" ref="C286:I286">C287+C288</f>
        <v>9097588.498401226</v>
      </c>
      <c r="D286" s="8">
        <f t="shared" si="17"/>
        <v>8205467.349771302</v>
      </c>
      <c r="E286" s="8">
        <f t="shared" si="17"/>
        <v>10058938.41002746</v>
      </c>
      <c r="F286" s="8">
        <f t="shared" si="17"/>
        <v>13050735.50066491</v>
      </c>
      <c r="G286" s="8">
        <f t="shared" si="17"/>
        <v>12276816.919394843</v>
      </c>
      <c r="H286" s="8">
        <f t="shared" si="17"/>
        <v>13435669.66933268</v>
      </c>
      <c r="I286" s="8">
        <f t="shared" si="17"/>
        <v>13696058.375084763</v>
      </c>
      <c r="J286" s="9"/>
    </row>
    <row r="287" spans="1:10" ht="18" customHeight="1">
      <c r="A287" s="115" t="s">
        <v>50</v>
      </c>
      <c r="B287" s="27">
        <v>8427686.714173755</v>
      </c>
      <c r="C287" s="27">
        <v>9485694.635538923</v>
      </c>
      <c r="D287" s="27">
        <v>9410248.012231324</v>
      </c>
      <c r="E287" s="27">
        <v>10491669.58749575</v>
      </c>
      <c r="F287" s="27">
        <v>12770844.183352139</v>
      </c>
      <c r="G287" s="27">
        <v>12898260.147629187</v>
      </c>
      <c r="H287" s="27">
        <v>13472087.595074086</v>
      </c>
      <c r="I287" s="27">
        <v>14410368.242710782</v>
      </c>
      <c r="J287" s="9"/>
    </row>
    <row r="288" spans="1:10" ht="18" customHeight="1">
      <c r="A288" s="115" t="s">
        <v>51</v>
      </c>
      <c r="B288" s="27">
        <v>366228.2363574226</v>
      </c>
      <c r="C288" s="27">
        <v>-388106.13713769655</v>
      </c>
      <c r="D288" s="27">
        <v>-1204780.662460022</v>
      </c>
      <c r="E288" s="27">
        <v>-432731.1774682912</v>
      </c>
      <c r="F288" s="27">
        <v>279891.31731277175</v>
      </c>
      <c r="G288" s="27">
        <v>-621443.2282343432</v>
      </c>
      <c r="H288" s="27">
        <v>-36417.92574140668</v>
      </c>
      <c r="I288" s="27">
        <v>-714309.8676260186</v>
      </c>
      <c r="J288" s="28"/>
    </row>
    <row r="289" spans="1:10" ht="18" customHeight="1">
      <c r="A289" s="118" t="s">
        <v>52</v>
      </c>
      <c r="B289" s="8">
        <f>B290+B291</f>
        <v>5064728.920955172</v>
      </c>
      <c r="C289" s="8">
        <f aca="true" t="shared" si="18" ref="C289:I289">C290+C291</f>
        <v>5396769.309639421</v>
      </c>
      <c r="D289" s="8">
        <f t="shared" si="18"/>
        <v>5586651.329994459</v>
      </c>
      <c r="E289" s="8">
        <f t="shared" si="18"/>
        <v>5965580.52369785</v>
      </c>
      <c r="F289" s="8">
        <f t="shared" si="18"/>
        <v>6568665.417317482</v>
      </c>
      <c r="G289" s="8">
        <f t="shared" si="18"/>
        <v>7622631.954071255</v>
      </c>
      <c r="H289" s="8">
        <f t="shared" si="18"/>
        <v>7669986.872533655</v>
      </c>
      <c r="I289" s="8">
        <f t="shared" si="18"/>
        <v>9027964.372747391</v>
      </c>
      <c r="J289" s="9"/>
    </row>
    <row r="290" spans="1:10" ht="18" customHeight="1">
      <c r="A290" s="115" t="s">
        <v>215</v>
      </c>
      <c r="B290" s="27">
        <v>2691888.576111117</v>
      </c>
      <c r="C290" s="27">
        <v>3136101.510283719</v>
      </c>
      <c r="D290" s="27">
        <v>3431601.2717621806</v>
      </c>
      <c r="E290" s="27">
        <v>3579242.7127361186</v>
      </c>
      <c r="F290" s="27">
        <v>3829149.1803285033</v>
      </c>
      <c r="G290" s="27">
        <v>4276141.118441066</v>
      </c>
      <c r="H290" s="27">
        <v>3899109.0040678172</v>
      </c>
      <c r="I290" s="27">
        <v>4914107.693618785</v>
      </c>
      <c r="J290" s="9"/>
    </row>
    <row r="291" spans="1:10" ht="18" customHeight="1">
      <c r="A291" s="115" t="s">
        <v>216</v>
      </c>
      <c r="B291" s="27">
        <v>2372840.3448440544</v>
      </c>
      <c r="C291" s="27">
        <v>2260667.7993557025</v>
      </c>
      <c r="D291" s="27">
        <v>2155050.058232278</v>
      </c>
      <c r="E291" s="27">
        <v>2386337.8109617317</v>
      </c>
      <c r="F291" s="27">
        <v>2739516.2369889785</v>
      </c>
      <c r="G291" s="27">
        <v>3346490.8356301896</v>
      </c>
      <c r="H291" s="27">
        <v>3770877.868465838</v>
      </c>
      <c r="I291" s="27">
        <v>4113856.679128607</v>
      </c>
      <c r="J291" s="65"/>
    </row>
    <row r="292" spans="1:10" ht="18" customHeight="1">
      <c r="A292" s="118" t="s">
        <v>53</v>
      </c>
      <c r="B292" s="8">
        <f>B293+B294</f>
        <v>8482052.729804197</v>
      </c>
      <c r="C292" s="8">
        <f aca="true" t="shared" si="19" ref="C292:I292">C293+C294</f>
        <v>8643421.275641326</v>
      </c>
      <c r="D292" s="8">
        <f t="shared" si="19"/>
        <v>8432918.076236662</v>
      </c>
      <c r="E292" s="8">
        <f t="shared" si="19"/>
        <v>9674396.583109364</v>
      </c>
      <c r="F292" s="8">
        <f t="shared" si="19"/>
        <v>12176076.525733821</v>
      </c>
      <c r="G292" s="8">
        <f t="shared" si="19"/>
        <v>12080306.054318763</v>
      </c>
      <c r="H292" s="8">
        <f t="shared" si="19"/>
        <v>13409881.014082287</v>
      </c>
      <c r="I292" s="8">
        <f t="shared" si="19"/>
        <v>13798824.37457528</v>
      </c>
      <c r="J292" s="35"/>
    </row>
    <row r="293" spans="1:10" ht="18" customHeight="1">
      <c r="A293" s="115" t="s">
        <v>217</v>
      </c>
      <c r="B293" s="27">
        <v>7190625.007999999</v>
      </c>
      <c r="C293" s="27">
        <v>7044465.341025666</v>
      </c>
      <c r="D293" s="27">
        <v>6588008.449009877</v>
      </c>
      <c r="E293" s="27">
        <v>7657946.826477052</v>
      </c>
      <c r="F293" s="27">
        <v>9829831.44143762</v>
      </c>
      <c r="G293" s="27">
        <v>9561025.401277058</v>
      </c>
      <c r="H293" s="27">
        <v>10750945.418251462</v>
      </c>
      <c r="I293" s="27">
        <v>10926381.154765734</v>
      </c>
      <c r="J293" s="35"/>
    </row>
    <row r="294" spans="1:10" ht="18" customHeight="1">
      <c r="A294" s="115" t="s">
        <v>218</v>
      </c>
      <c r="B294" s="27">
        <v>1291427.7218041974</v>
      </c>
      <c r="C294" s="27">
        <v>1598955.9346156593</v>
      </c>
      <c r="D294" s="27">
        <v>1844909.6272267855</v>
      </c>
      <c r="E294" s="27">
        <v>2016449.7566323113</v>
      </c>
      <c r="F294" s="27">
        <v>2346245.0842962014</v>
      </c>
      <c r="G294" s="27">
        <v>2519280.6530417046</v>
      </c>
      <c r="H294" s="27">
        <v>2658935.5958308238</v>
      </c>
      <c r="I294" s="27">
        <v>2872443.2198095447</v>
      </c>
      <c r="J294" s="35"/>
    </row>
    <row r="295" spans="1:10" ht="18" customHeight="1">
      <c r="A295" s="117" t="s">
        <v>219</v>
      </c>
      <c r="B295" s="27">
        <v>0</v>
      </c>
      <c r="C295" s="27">
        <v>-296315.5010063052</v>
      </c>
      <c r="D295" s="27">
        <v>127111.22152590007</v>
      </c>
      <c r="E295" s="27">
        <v>297578.98087926954</v>
      </c>
      <c r="F295" s="27">
        <v>-169686.86051148176</v>
      </c>
      <c r="G295" s="27">
        <v>-147535.05445575714</v>
      </c>
      <c r="H295" s="27">
        <v>-345906.1171631366</v>
      </c>
      <c r="I295" s="27">
        <v>-19097.277353666723</v>
      </c>
      <c r="J295" s="35"/>
    </row>
    <row r="296" spans="1:10" ht="18" customHeight="1">
      <c r="A296" s="19"/>
      <c r="B296" s="27"/>
      <c r="C296" s="27"/>
      <c r="D296" s="27"/>
      <c r="E296" s="27"/>
      <c r="F296" s="27"/>
      <c r="G296" s="27"/>
      <c r="H296" s="27"/>
      <c r="I296" s="27"/>
      <c r="J296" s="35"/>
    </row>
    <row r="297" spans="1:9" ht="18" customHeight="1">
      <c r="A297" s="19"/>
      <c r="B297" s="27"/>
      <c r="C297" s="27"/>
      <c r="D297" s="27"/>
      <c r="E297" s="27"/>
      <c r="F297" s="27"/>
      <c r="G297" s="27"/>
      <c r="H297" s="27"/>
      <c r="I297" s="27"/>
    </row>
    <row r="298" spans="1:9" ht="18" customHeight="1">
      <c r="A298" s="142" t="s">
        <v>254</v>
      </c>
      <c r="B298" s="143"/>
      <c r="C298" s="143"/>
      <c r="D298" s="143"/>
      <c r="E298" s="143"/>
      <c r="F298" s="143"/>
      <c r="G298" s="143"/>
      <c r="H298" s="143"/>
      <c r="I298" s="143"/>
    </row>
    <row r="299" spans="1:10" ht="18" customHeight="1">
      <c r="A299" s="69" t="s">
        <v>54</v>
      </c>
      <c r="B299" s="70">
        <v>2007</v>
      </c>
      <c r="C299" s="70">
        <v>2008</v>
      </c>
      <c r="D299" s="70">
        <v>2009</v>
      </c>
      <c r="E299" s="70">
        <v>2010</v>
      </c>
      <c r="F299" s="70">
        <v>2011</v>
      </c>
      <c r="G299" s="70">
        <v>2012</v>
      </c>
      <c r="H299" s="70">
        <v>2013</v>
      </c>
      <c r="I299" s="70">
        <v>2014</v>
      </c>
      <c r="J299" s="5"/>
    </row>
    <row r="300" spans="1:10" ht="18" customHeight="1">
      <c r="A300" s="71" t="s">
        <v>45</v>
      </c>
      <c r="B300" s="35">
        <v>100</v>
      </c>
      <c r="C300" s="35">
        <v>115.93844676923479</v>
      </c>
      <c r="D300" s="35">
        <v>126.6777922227714</v>
      </c>
      <c r="E300" s="35">
        <v>138.39090865791152</v>
      </c>
      <c r="F300" s="35">
        <v>154.3700013423594</v>
      </c>
      <c r="G300" s="35">
        <v>170.95232930315797</v>
      </c>
      <c r="H300" s="35">
        <v>184.07155830079313</v>
      </c>
      <c r="I300" s="35">
        <v>192.9640679665114</v>
      </c>
      <c r="J300" s="31"/>
    </row>
    <row r="301" spans="1:10" ht="18" customHeight="1">
      <c r="A301" s="118" t="s">
        <v>210</v>
      </c>
      <c r="B301" s="35">
        <v>100</v>
      </c>
      <c r="C301" s="35">
        <v>115.35984846376402</v>
      </c>
      <c r="D301" s="35">
        <v>129.81000150356738</v>
      </c>
      <c r="E301" s="35">
        <v>140.1775393229237</v>
      </c>
      <c r="F301" s="35">
        <v>155.5127258943901</v>
      </c>
      <c r="G301" s="35">
        <v>176.4681611341242</v>
      </c>
      <c r="H301" s="35">
        <v>194.19436429227474</v>
      </c>
      <c r="I301" s="35">
        <v>192.85979254794046</v>
      </c>
      <c r="J301" s="31"/>
    </row>
    <row r="302" spans="1:10" ht="18" customHeight="1">
      <c r="A302" s="114" t="s">
        <v>211</v>
      </c>
      <c r="B302" s="35">
        <v>100</v>
      </c>
      <c r="C302" s="35">
        <v>112.26567021385087</v>
      </c>
      <c r="D302" s="35">
        <v>124.51161672037351</v>
      </c>
      <c r="E302" s="35">
        <v>134.86563109136173</v>
      </c>
      <c r="F302" s="35">
        <v>144.78594118856935</v>
      </c>
      <c r="G302" s="35">
        <v>158.65230349257385</v>
      </c>
      <c r="H302" s="35">
        <v>171.83157198747026</v>
      </c>
      <c r="I302" s="35">
        <v>164.01701059941584</v>
      </c>
      <c r="J302" s="9"/>
    </row>
    <row r="303" spans="1:10" ht="18" customHeight="1">
      <c r="A303" s="114" t="s">
        <v>212</v>
      </c>
      <c r="B303" s="35">
        <v>100</v>
      </c>
      <c r="C303" s="35">
        <v>116.19735619298105</v>
      </c>
      <c r="D303" s="35">
        <v>131.35245815149278</v>
      </c>
      <c r="E303" s="35">
        <v>141.52914766420264</v>
      </c>
      <c r="F303" s="35">
        <v>158.13502009252383</v>
      </c>
      <c r="G303" s="35">
        <v>181.24607381593634</v>
      </c>
      <c r="H303" s="35">
        <v>200.6865823157035</v>
      </c>
      <c r="I303" s="35">
        <v>200.71081078322737</v>
      </c>
      <c r="J303" s="9"/>
    </row>
    <row r="304" spans="1:10" ht="18" customHeight="1">
      <c r="A304" s="115" t="s">
        <v>213</v>
      </c>
      <c r="B304" s="35">
        <v>100</v>
      </c>
      <c r="C304" s="35">
        <v>109.73310921398972</v>
      </c>
      <c r="D304" s="35">
        <v>118.2064259747572</v>
      </c>
      <c r="E304" s="35">
        <v>121.65615306036594</v>
      </c>
      <c r="F304" s="35">
        <v>126.5833195891524</v>
      </c>
      <c r="G304" s="35">
        <v>129.85235168641188</v>
      </c>
      <c r="H304" s="35">
        <v>135.07216339767177</v>
      </c>
      <c r="I304" s="35">
        <v>144.8064748190136</v>
      </c>
      <c r="J304" s="31"/>
    </row>
    <row r="305" spans="1:10" ht="18" customHeight="1">
      <c r="A305" s="116" t="s">
        <v>214</v>
      </c>
      <c r="B305" s="35">
        <v>100</v>
      </c>
      <c r="C305" s="35">
        <v>115.5221894639527</v>
      </c>
      <c r="D305" s="35">
        <v>115.51962757419888</v>
      </c>
      <c r="E305" s="35">
        <v>118.95381944859268</v>
      </c>
      <c r="F305" s="35">
        <v>134.38686642831854</v>
      </c>
      <c r="G305" s="35">
        <v>142.6307553525348</v>
      </c>
      <c r="H305" s="35">
        <v>160.1413673096364</v>
      </c>
      <c r="I305" s="35">
        <v>179.79423941480735</v>
      </c>
      <c r="J305" s="9"/>
    </row>
    <row r="306" spans="1:10" ht="18" customHeight="1">
      <c r="A306" s="115" t="s">
        <v>50</v>
      </c>
      <c r="B306" s="35">
        <v>100</v>
      </c>
      <c r="C306" s="35">
        <v>116.28593998811029</v>
      </c>
      <c r="D306" s="35">
        <v>115.6583711417376</v>
      </c>
      <c r="E306" s="35">
        <v>119.8303576484017</v>
      </c>
      <c r="F306" s="35">
        <v>135.65874329535131</v>
      </c>
      <c r="G306" s="35">
        <v>145.6486240728001</v>
      </c>
      <c r="H306" s="35">
        <v>160.51952358711728</v>
      </c>
      <c r="I306" s="35">
        <v>180.0363203824197</v>
      </c>
      <c r="J306" s="9"/>
    </row>
    <row r="307" spans="1:10" ht="18" customHeight="1">
      <c r="A307" s="115" t="s">
        <v>51</v>
      </c>
      <c r="B307" s="35">
        <v>100</v>
      </c>
      <c r="C307" s="35">
        <v>134.18900134000722</v>
      </c>
      <c r="D307" s="35">
        <v>116.60331975263682</v>
      </c>
      <c r="E307" s="35">
        <v>140.20569509808476</v>
      </c>
      <c r="F307" s="35">
        <v>76.35383616059312</v>
      </c>
      <c r="G307" s="35">
        <v>205.26762076012696</v>
      </c>
      <c r="H307" s="35">
        <v>300.0327639538301</v>
      </c>
      <c r="I307" s="35">
        <v>184.67794051701878</v>
      </c>
      <c r="J307" s="31"/>
    </row>
    <row r="308" spans="1:10" ht="18" customHeight="1">
      <c r="A308" s="118" t="s">
        <v>52</v>
      </c>
      <c r="B308" s="35">
        <v>100</v>
      </c>
      <c r="C308" s="35">
        <v>113.2200644065191</v>
      </c>
      <c r="D308" s="35">
        <v>117.32610169354241</v>
      </c>
      <c r="E308" s="35">
        <v>137.7515746065102</v>
      </c>
      <c r="F308" s="35">
        <v>166.72522237568498</v>
      </c>
      <c r="G308" s="35">
        <v>171.54787046213806</v>
      </c>
      <c r="H308" s="35">
        <v>163.28730441529012</v>
      </c>
      <c r="I308" s="35">
        <v>171.4304205908847</v>
      </c>
      <c r="J308" s="9"/>
    </row>
    <row r="309" spans="1:10" ht="18" customHeight="1">
      <c r="A309" s="115" t="s">
        <v>215</v>
      </c>
      <c r="B309" s="35">
        <v>100</v>
      </c>
      <c r="C309" s="35">
        <v>117.8097000198744</v>
      </c>
      <c r="D309" s="35">
        <v>119.71909922300885</v>
      </c>
      <c r="E309" s="35">
        <v>149.2967824504995</v>
      </c>
      <c r="F309" s="35">
        <v>191.4529940522733</v>
      </c>
      <c r="G309" s="35">
        <v>202.363101076648</v>
      </c>
      <c r="H309" s="35">
        <v>190.72868459864307</v>
      </c>
      <c r="I309" s="35">
        <v>191.79250328883495</v>
      </c>
      <c r="J309" s="9"/>
    </row>
    <row r="310" spans="1:10" ht="18" customHeight="1">
      <c r="A310" s="115" t="s">
        <v>216</v>
      </c>
      <c r="B310" s="35">
        <v>100</v>
      </c>
      <c r="C310" s="35">
        <v>106.85311248956887</v>
      </c>
      <c r="D310" s="35">
        <v>113.51560395866531</v>
      </c>
      <c r="E310" s="35">
        <v>120.43504010213135</v>
      </c>
      <c r="F310" s="35">
        <v>132.16206652783754</v>
      </c>
      <c r="G310" s="35">
        <v>132.17221363917957</v>
      </c>
      <c r="H310" s="35">
        <v>134.9127623884249</v>
      </c>
      <c r="I310" s="35">
        <v>147.1073886895171</v>
      </c>
      <c r="J310" s="9"/>
    </row>
    <row r="311" spans="1:10" ht="18" customHeight="1">
      <c r="A311" s="118" t="s">
        <v>53</v>
      </c>
      <c r="B311" s="35">
        <v>100</v>
      </c>
      <c r="C311" s="35">
        <v>116.7134382516397</v>
      </c>
      <c r="D311" s="35">
        <v>117.5613832274212</v>
      </c>
      <c r="E311" s="35">
        <v>131.99195270183364</v>
      </c>
      <c r="F311" s="35">
        <v>156.16662708663696</v>
      </c>
      <c r="G311" s="35">
        <v>168.3894045550832</v>
      </c>
      <c r="H311" s="35">
        <v>164.39193546054275</v>
      </c>
      <c r="I311" s="35">
        <v>172.09285287274028</v>
      </c>
      <c r="J311" s="9"/>
    </row>
    <row r="312" spans="1:10" ht="18" customHeight="1">
      <c r="A312" s="115" t="s">
        <v>217</v>
      </c>
      <c r="B312" s="35">
        <v>100</v>
      </c>
      <c r="C312" s="35">
        <v>117.2173686700815</v>
      </c>
      <c r="D312" s="35">
        <v>116.30379367439443</v>
      </c>
      <c r="E312" s="35">
        <v>132.2814606091778</v>
      </c>
      <c r="F312" s="35">
        <v>158.42197929735488</v>
      </c>
      <c r="G312" s="35">
        <v>173.9461603979718</v>
      </c>
      <c r="H312" s="35">
        <v>168.47879174486707</v>
      </c>
      <c r="I312" s="35">
        <v>174.66704804968728</v>
      </c>
      <c r="J312" s="9"/>
    </row>
    <row r="313" spans="1:9" ht="18" customHeight="1">
      <c r="A313" s="115" t="s">
        <v>218</v>
      </c>
      <c r="B313" s="35">
        <v>100</v>
      </c>
      <c r="C313" s="35">
        <v>114.49328928433562</v>
      </c>
      <c r="D313" s="35">
        <v>122.0521238460718</v>
      </c>
      <c r="E313" s="35">
        <v>130.89247767003874</v>
      </c>
      <c r="F313" s="35">
        <v>146.71760054596695</v>
      </c>
      <c r="G313" s="35">
        <v>147.30073239844717</v>
      </c>
      <c r="H313" s="35">
        <v>147.86744012718384</v>
      </c>
      <c r="I313" s="35">
        <v>162.30096648274665</v>
      </c>
    </row>
    <row r="314" spans="1:9" ht="18" customHeight="1">
      <c r="A314" s="35"/>
      <c r="B314" s="35"/>
      <c r="C314" s="35"/>
      <c r="D314" s="35"/>
      <c r="E314" s="35"/>
      <c r="F314" s="35"/>
      <c r="G314" s="35"/>
      <c r="H314" s="35"/>
      <c r="I314" s="35"/>
    </row>
    <row r="315" spans="1:9" ht="18" customHeight="1">
      <c r="A315" s="35"/>
      <c r="B315" s="35"/>
      <c r="C315" s="35"/>
      <c r="D315" s="35"/>
      <c r="E315" s="35"/>
      <c r="F315" s="35"/>
      <c r="G315" s="35"/>
      <c r="H315" s="35"/>
      <c r="I315" s="35"/>
    </row>
    <row r="316" spans="1:10" ht="18" customHeight="1">
      <c r="A316" s="52"/>
      <c r="B316" s="52"/>
      <c r="C316" s="52"/>
      <c r="D316" s="72"/>
      <c r="E316" s="72"/>
      <c r="F316" s="72"/>
      <c r="G316" s="2"/>
      <c r="H316" s="2"/>
      <c r="I316" s="2"/>
      <c r="J316" s="17"/>
    </row>
    <row r="317" spans="1:10" s="15" customFormat="1" ht="18" customHeight="1">
      <c r="A317" s="140" t="s">
        <v>55</v>
      </c>
      <c r="B317" s="141"/>
      <c r="C317" s="141"/>
      <c r="D317" s="141"/>
      <c r="E317" s="141"/>
      <c r="F317" s="141"/>
      <c r="G317" s="141"/>
      <c r="H317" s="141"/>
      <c r="I317" s="141"/>
      <c r="J317" s="76"/>
    </row>
    <row r="318" spans="2:10" s="15" customFormat="1" ht="18" customHeight="1">
      <c r="B318" s="130"/>
      <c r="C318" s="85"/>
      <c r="D318" s="85"/>
      <c r="E318" s="85"/>
      <c r="F318" s="85"/>
      <c r="G318" s="85"/>
      <c r="H318" s="85"/>
      <c r="I318" s="12" t="s">
        <v>35</v>
      </c>
      <c r="J318" s="85"/>
    </row>
    <row r="319" spans="1:10" s="15" customFormat="1" ht="18" customHeight="1">
      <c r="A319" s="14" t="s">
        <v>2</v>
      </c>
      <c r="B319" s="39">
        <v>2007</v>
      </c>
      <c r="C319" s="39">
        <v>2008</v>
      </c>
      <c r="D319" s="39">
        <v>2009</v>
      </c>
      <c r="E319" s="39">
        <v>2010</v>
      </c>
      <c r="F319" s="39">
        <v>2011</v>
      </c>
      <c r="G319" s="39">
        <v>2012</v>
      </c>
      <c r="H319" s="39">
        <v>2013</v>
      </c>
      <c r="I319" s="39">
        <v>2014</v>
      </c>
      <c r="J319" s="12"/>
    </row>
    <row r="320" spans="1:10" s="15" customFormat="1" ht="18" customHeight="1">
      <c r="A320" s="15" t="s">
        <v>56</v>
      </c>
      <c r="B320" s="68">
        <v>3488390</v>
      </c>
      <c r="C320" s="68">
        <v>3976764.5999999996</v>
      </c>
      <c r="D320" s="68">
        <v>4453976.352</v>
      </c>
      <c r="E320" s="68">
        <v>5155878</v>
      </c>
      <c r="F320" s="68">
        <v>6974061</v>
      </c>
      <c r="G320" s="68">
        <v>8814805</v>
      </c>
      <c r="H320" s="68">
        <v>11125472</v>
      </c>
      <c r="I320" s="68">
        <v>13350566.4</v>
      </c>
      <c r="J320" s="13"/>
    </row>
    <row r="321" spans="1:10" s="15" customFormat="1" ht="18" customHeight="1">
      <c r="A321" s="15" t="s">
        <v>57</v>
      </c>
      <c r="B321" s="68">
        <f>B322-B320</f>
        <v>18701069.218497198</v>
      </c>
      <c r="C321" s="68">
        <f aca="true" t="shared" si="20" ref="C321:I321">C322-C320</f>
        <v>23534850.957022503</v>
      </c>
      <c r="D321" s="68">
        <f t="shared" si="20"/>
        <v>27338826.8563404</v>
      </c>
      <c r="E321" s="68">
        <f t="shared" si="20"/>
        <v>32152489.174604967</v>
      </c>
      <c r="F321" s="68">
        <f t="shared" si="20"/>
        <v>38529741.437520444</v>
      </c>
      <c r="G321" s="68">
        <f t="shared" si="20"/>
        <v>44439589.41819634</v>
      </c>
      <c r="H321" s="68">
        <f t="shared" si="20"/>
        <v>50672003.93768886</v>
      </c>
      <c r="I321" s="68">
        <f t="shared" si="20"/>
        <v>54495445.229602225</v>
      </c>
      <c r="J321" s="36"/>
    </row>
    <row r="322" spans="1:10" s="15" customFormat="1" ht="18" customHeight="1">
      <c r="A322" s="15" t="s">
        <v>58</v>
      </c>
      <c r="B322" s="68">
        <f>B77-B339</f>
        <v>22189459.218497198</v>
      </c>
      <c r="C322" s="68">
        <f aca="true" t="shared" si="21" ref="C322:I322">C77-C339</f>
        <v>27511615.5570225</v>
      </c>
      <c r="D322" s="68">
        <f t="shared" si="21"/>
        <v>31792803.208340403</v>
      </c>
      <c r="E322" s="68">
        <f t="shared" si="21"/>
        <v>37308367.17460497</v>
      </c>
      <c r="F322" s="68">
        <f t="shared" si="21"/>
        <v>45503802.437520444</v>
      </c>
      <c r="G322" s="68">
        <f t="shared" si="21"/>
        <v>53254394.41819634</v>
      </c>
      <c r="H322" s="68">
        <f t="shared" si="21"/>
        <v>61797475.93768886</v>
      </c>
      <c r="I322" s="68">
        <f t="shared" si="21"/>
        <v>67846011.62960222</v>
      </c>
      <c r="J322" s="76"/>
    </row>
    <row r="323" spans="1:10" s="15" customFormat="1" ht="18" customHeight="1">
      <c r="A323" s="15" t="s">
        <v>59</v>
      </c>
      <c r="B323" s="68">
        <f>B352</f>
        <v>64753.77616507083</v>
      </c>
      <c r="C323" s="68">
        <f aca="true" t="shared" si="22" ref="C323:I323">C352</f>
        <v>33762.67588779432</v>
      </c>
      <c r="D323" s="68">
        <f t="shared" si="22"/>
        <v>98198.42586282258</v>
      </c>
      <c r="E323" s="68">
        <f t="shared" si="22"/>
        <v>106469.80121729738</v>
      </c>
      <c r="F323" s="68">
        <f t="shared" si="22"/>
        <v>131946.66334096526</v>
      </c>
      <c r="G323" s="68">
        <f t="shared" si="22"/>
        <v>-15808.34103531763</v>
      </c>
      <c r="H323" s="68">
        <f t="shared" si="22"/>
        <v>-137570.18728725408</v>
      </c>
      <c r="I323" s="68">
        <f t="shared" si="22"/>
        <v>-197509.85460946753</v>
      </c>
      <c r="J323" s="67"/>
    </row>
    <row r="324" spans="1:10" s="15" customFormat="1" ht="18" customHeight="1">
      <c r="A324" s="15" t="s">
        <v>60</v>
      </c>
      <c r="B324" s="68">
        <f>B322+B323</f>
        <v>22254212.99466227</v>
      </c>
      <c r="C324" s="68">
        <f aca="true" t="shared" si="23" ref="C324:I324">C322+C323</f>
        <v>27545378.232910294</v>
      </c>
      <c r="D324" s="68">
        <f t="shared" si="23"/>
        <v>31891001.634203225</v>
      </c>
      <c r="E324" s="68">
        <f t="shared" si="23"/>
        <v>37414836.97582226</v>
      </c>
      <c r="F324" s="68">
        <f t="shared" si="23"/>
        <v>45635749.10086141</v>
      </c>
      <c r="G324" s="68">
        <f t="shared" si="23"/>
        <v>53238586.07716103</v>
      </c>
      <c r="H324" s="68">
        <f t="shared" si="23"/>
        <v>61659905.7504016</v>
      </c>
      <c r="I324" s="68">
        <f t="shared" si="23"/>
        <v>67648501.77499275</v>
      </c>
      <c r="J324" s="36"/>
    </row>
    <row r="325" spans="1:10" s="15" customFormat="1" ht="18" customHeight="1">
      <c r="A325" s="15" t="s">
        <v>61</v>
      </c>
      <c r="B325" s="68">
        <f>B78</f>
        <v>1821544.0813679253</v>
      </c>
      <c r="C325" s="68">
        <f aca="true" t="shared" si="24" ref="C325:I325">C78</f>
        <v>2172568.46</v>
      </c>
      <c r="D325" s="68">
        <f t="shared" si="24"/>
        <v>2480568.1100000003</v>
      </c>
      <c r="E325" s="68">
        <f t="shared" si="24"/>
        <v>2815106</v>
      </c>
      <c r="F325" s="68">
        <f t="shared" si="24"/>
        <v>3261474.993274195</v>
      </c>
      <c r="G325" s="68">
        <f t="shared" si="24"/>
        <v>3870726.3182741944</v>
      </c>
      <c r="H325" s="68">
        <f t="shared" si="24"/>
        <v>4480385.3158382</v>
      </c>
      <c r="I325" s="68">
        <f t="shared" si="24"/>
        <v>6453585</v>
      </c>
      <c r="J325" s="36"/>
    </row>
    <row r="326" spans="1:10" s="15" customFormat="1" ht="18" customHeight="1">
      <c r="A326" s="15" t="s">
        <v>62</v>
      </c>
      <c r="B326" s="68">
        <f>B324+B325</f>
        <v>24075757.076030195</v>
      </c>
      <c r="C326" s="68">
        <f aca="true" t="shared" si="25" ref="C326:I326">C324+C325</f>
        <v>29717946.692910295</v>
      </c>
      <c r="D326" s="68">
        <f t="shared" si="25"/>
        <v>34371569.744203225</v>
      </c>
      <c r="E326" s="68">
        <f t="shared" si="25"/>
        <v>40229942.97582226</v>
      </c>
      <c r="F326" s="68">
        <f t="shared" si="25"/>
        <v>48897224.094135605</v>
      </c>
      <c r="G326" s="68">
        <f t="shared" si="25"/>
        <v>57109312.39543522</v>
      </c>
      <c r="H326" s="68">
        <f t="shared" si="25"/>
        <v>66140291.066239804</v>
      </c>
      <c r="I326" s="68">
        <f t="shared" si="25"/>
        <v>74102086.77499275</v>
      </c>
      <c r="J326" s="36"/>
    </row>
    <row r="327" spans="1:10" s="15" customFormat="1" ht="18" customHeight="1">
      <c r="A327" s="15" t="s">
        <v>63</v>
      </c>
      <c r="B327" s="68">
        <f>B358</f>
        <v>919723.9339788852</v>
      </c>
      <c r="C327" s="68">
        <v>1007107.5806313555</v>
      </c>
      <c r="D327" s="68">
        <v>1165430.9821265705</v>
      </c>
      <c r="E327" s="68">
        <v>1491512.3695184826</v>
      </c>
      <c r="F327" s="68">
        <v>1434156.871598416</v>
      </c>
      <c r="G327" s="68">
        <v>1269196.8755131613</v>
      </c>
      <c r="H327" s="68">
        <v>1241770.7261926427</v>
      </c>
      <c r="I327" s="68">
        <v>789713.7636806761</v>
      </c>
      <c r="J327" s="36"/>
    </row>
    <row r="328" spans="1:10" s="15" customFormat="1" ht="18" customHeight="1">
      <c r="A328" s="14" t="s">
        <v>64</v>
      </c>
      <c r="B328" s="81">
        <f>B326+B327</f>
        <v>24995481.01000908</v>
      </c>
      <c r="C328" s="81">
        <f aca="true" t="shared" si="26" ref="C328:I328">C326+C327</f>
        <v>30725054.27354165</v>
      </c>
      <c r="D328" s="81">
        <f t="shared" si="26"/>
        <v>35537000.726329796</v>
      </c>
      <c r="E328" s="81">
        <f t="shared" si="26"/>
        <v>41721455.34534074</v>
      </c>
      <c r="F328" s="81">
        <f t="shared" si="26"/>
        <v>50331380.96573402</v>
      </c>
      <c r="G328" s="81">
        <f t="shared" si="26"/>
        <v>58378509.27094838</v>
      </c>
      <c r="H328" s="81">
        <f t="shared" si="26"/>
        <v>67382061.79243244</v>
      </c>
      <c r="I328" s="81">
        <f t="shared" si="26"/>
        <v>74891800.53867343</v>
      </c>
      <c r="J328" s="30"/>
    </row>
    <row r="329" spans="1:10" s="15" customFormat="1" ht="18" customHeight="1">
      <c r="A329" s="15" t="s">
        <v>65</v>
      </c>
      <c r="B329" s="68">
        <v>4968233.729626325</v>
      </c>
      <c r="C329" s="68">
        <v>5275677.382247352</v>
      </c>
      <c r="D329" s="68">
        <v>6599152.426680573</v>
      </c>
      <c r="E329" s="68">
        <v>6451836.091570491</v>
      </c>
      <c r="F329" s="68">
        <v>7293791.519423817</v>
      </c>
      <c r="G329" s="68">
        <v>9055182.090796147</v>
      </c>
      <c r="H329" s="68">
        <v>11580483.934404923</v>
      </c>
      <c r="I329" s="68">
        <v>10996640.79879516</v>
      </c>
      <c r="J329" s="13"/>
    </row>
    <row r="330" spans="1:10" s="15" customFormat="1" ht="18" customHeight="1">
      <c r="A330" s="15" t="s">
        <v>66</v>
      </c>
      <c r="B330" s="68">
        <v>16348964.930507999</v>
      </c>
      <c r="C330" s="68">
        <v>20826214.19327518</v>
      </c>
      <c r="D330" s="68">
        <v>24829199.901418883</v>
      </c>
      <c r="E330" s="68">
        <v>28512137.389519166</v>
      </c>
      <c r="F330" s="68">
        <v>34415268.91819822</v>
      </c>
      <c r="G330" s="68">
        <v>40669369.87802233</v>
      </c>
      <c r="H330" s="68">
        <v>48835596.02048892</v>
      </c>
      <c r="I330" s="68">
        <v>51037942.93288994</v>
      </c>
      <c r="J330" s="13"/>
    </row>
    <row r="331" spans="1:10" s="15" customFormat="1" ht="18" customHeight="1">
      <c r="A331" s="15" t="s">
        <v>246</v>
      </c>
      <c r="B331" s="68">
        <v>76641.79254377012</v>
      </c>
      <c r="C331" s="68">
        <v>91729.99045233813</v>
      </c>
      <c r="D331" s="68">
        <v>109515.59156127948</v>
      </c>
      <c r="E331" s="68">
        <v>119384.69168521077</v>
      </c>
      <c r="F331" s="68">
        <v>132663.71214937643</v>
      </c>
      <c r="G331" s="68">
        <v>153911.43912667065</v>
      </c>
      <c r="H331" s="68">
        <v>166107.25098064452</v>
      </c>
      <c r="I331" s="68">
        <v>188697.38797975887</v>
      </c>
      <c r="J331" s="13"/>
    </row>
    <row r="332" spans="1:10" s="15" customFormat="1" ht="18" customHeight="1">
      <c r="A332" s="15" t="s">
        <v>67</v>
      </c>
      <c r="B332" s="68">
        <v>3601640.557330987</v>
      </c>
      <c r="C332" s="68">
        <v>4531432.707566783</v>
      </c>
      <c r="D332" s="68">
        <v>3999132.806669061</v>
      </c>
      <c r="E332" s="68">
        <v>6638097.172565877</v>
      </c>
      <c r="F332" s="68">
        <v>8489656.815962603</v>
      </c>
      <c r="G332" s="68">
        <v>8500045.863003239</v>
      </c>
      <c r="H332" s="68">
        <v>6799874.5865579555</v>
      </c>
      <c r="I332" s="68">
        <v>12668519.41900857</v>
      </c>
      <c r="J332" s="13"/>
    </row>
    <row r="333" spans="1:10" s="15" customFormat="1" ht="18" customHeight="1">
      <c r="A333" s="14" t="s">
        <v>68</v>
      </c>
      <c r="B333" s="81">
        <f>B329+B330+B331+B332</f>
        <v>24995481.01000908</v>
      </c>
      <c r="C333" s="81">
        <f aca="true" t="shared" si="27" ref="C333:I333">C329+C330+C331+C332</f>
        <v>30725054.27354165</v>
      </c>
      <c r="D333" s="81">
        <f t="shared" si="27"/>
        <v>35537000.726329796</v>
      </c>
      <c r="E333" s="81">
        <f t="shared" si="27"/>
        <v>41721455.34534074</v>
      </c>
      <c r="F333" s="81">
        <f t="shared" si="27"/>
        <v>50331380.96573402</v>
      </c>
      <c r="G333" s="81">
        <f t="shared" si="27"/>
        <v>58378509.27094838</v>
      </c>
      <c r="H333" s="81">
        <f t="shared" si="27"/>
        <v>67382061.79243244</v>
      </c>
      <c r="I333" s="81">
        <f t="shared" si="27"/>
        <v>74891800.53867343</v>
      </c>
      <c r="J333" s="33"/>
    </row>
    <row r="334" spans="1:10" s="15" customFormat="1" ht="18" customHeight="1">
      <c r="A334" s="140"/>
      <c r="B334" s="140"/>
      <c r="C334" s="140"/>
      <c r="D334" s="75"/>
      <c r="E334" s="75"/>
      <c r="F334" s="75"/>
      <c r="G334" s="75"/>
      <c r="H334" s="75"/>
      <c r="I334" s="75"/>
      <c r="J334" s="75"/>
    </row>
    <row r="335" spans="1:10" s="15" customFormat="1" ht="18" customHeight="1">
      <c r="A335" s="140" t="s">
        <v>69</v>
      </c>
      <c r="B335" s="141"/>
      <c r="C335" s="141"/>
      <c r="D335" s="141"/>
      <c r="E335" s="141"/>
      <c r="F335" s="141"/>
      <c r="G335" s="141"/>
      <c r="H335" s="141"/>
      <c r="I335" s="141"/>
      <c r="J335" s="127"/>
    </row>
    <row r="336" spans="1:10" s="15" customFormat="1" ht="18" customHeight="1">
      <c r="A336" s="14"/>
      <c r="B336" s="126"/>
      <c r="C336" s="126"/>
      <c r="D336" s="126"/>
      <c r="E336" s="126"/>
      <c r="F336" s="126"/>
      <c r="G336" s="126"/>
      <c r="H336" s="126"/>
      <c r="I336" s="126"/>
      <c r="J336" s="126"/>
    </row>
    <row r="337" spans="1:10" s="15" customFormat="1" ht="18" customHeight="1">
      <c r="A337" s="14" t="s">
        <v>2</v>
      </c>
      <c r="B337" s="39">
        <v>2007</v>
      </c>
      <c r="C337" s="39">
        <v>2008</v>
      </c>
      <c r="D337" s="39">
        <v>2009</v>
      </c>
      <c r="E337" s="39">
        <v>2010</v>
      </c>
      <c r="F337" s="39">
        <v>2011</v>
      </c>
      <c r="G337" s="39">
        <v>2012</v>
      </c>
      <c r="H337" s="39">
        <v>2013</v>
      </c>
      <c r="I337" s="39">
        <v>2014</v>
      </c>
      <c r="J337" s="12"/>
    </row>
    <row r="338" spans="1:10" s="14" customFormat="1" ht="18" customHeight="1">
      <c r="A338" s="14" t="s">
        <v>67</v>
      </c>
      <c r="B338" s="68">
        <f>B332</f>
        <v>3601640.557330987</v>
      </c>
      <c r="C338" s="68">
        <f aca="true" t="shared" si="28" ref="C338:I338">C332</f>
        <v>4531432.707566783</v>
      </c>
      <c r="D338" s="68">
        <f t="shared" si="28"/>
        <v>3999132.806669061</v>
      </c>
      <c r="E338" s="68">
        <f t="shared" si="28"/>
        <v>6638097.172565877</v>
      </c>
      <c r="F338" s="68">
        <f t="shared" si="28"/>
        <v>8489656.815962603</v>
      </c>
      <c r="G338" s="68">
        <f t="shared" si="28"/>
        <v>8500045.863003239</v>
      </c>
      <c r="H338" s="68">
        <f t="shared" si="28"/>
        <v>6799874.5865579555</v>
      </c>
      <c r="I338" s="68">
        <f t="shared" si="28"/>
        <v>12668519.41900857</v>
      </c>
      <c r="J338" s="36"/>
    </row>
    <row r="339" spans="1:10" s="15" customFormat="1" ht="18" customHeight="1">
      <c r="A339" s="13" t="s">
        <v>70</v>
      </c>
      <c r="B339" s="68">
        <v>2759428.5</v>
      </c>
      <c r="C339" s="68">
        <v>3080755.5</v>
      </c>
      <c r="D339" s="68">
        <v>3453452.3094669543</v>
      </c>
      <c r="E339" s="68">
        <v>3712544.8753073337</v>
      </c>
      <c r="F339" s="68">
        <v>3997303.5</v>
      </c>
      <c r="G339" s="68">
        <v>4309093.173</v>
      </c>
      <c r="H339" s="68">
        <v>4675366.092705</v>
      </c>
      <c r="I339" s="68">
        <v>5142902.7019755</v>
      </c>
      <c r="J339" s="13"/>
    </row>
    <row r="340" spans="1:10" s="15" customFormat="1" ht="18" customHeight="1">
      <c r="A340" s="13" t="s">
        <v>71</v>
      </c>
      <c r="B340" s="68">
        <v>1187616.5554245692</v>
      </c>
      <c r="C340" s="68">
        <v>625845.0009715419</v>
      </c>
      <c r="D340" s="68">
        <v>577635.6420277348</v>
      </c>
      <c r="E340" s="68">
        <v>752072.0498560158</v>
      </c>
      <c r="F340" s="68">
        <v>1083507.5494283016</v>
      </c>
      <c r="G340" s="68">
        <v>1221540.8957354983</v>
      </c>
      <c r="H340" s="68">
        <v>1140397.6155717748</v>
      </c>
      <c r="I340" s="68">
        <v>918471.385922453</v>
      </c>
      <c r="J340" s="36"/>
    </row>
    <row r="341" spans="1:10" s="15" customFormat="1" ht="18" customHeight="1">
      <c r="A341" s="30" t="s">
        <v>72</v>
      </c>
      <c r="B341" s="81">
        <f>B338+B339+B340</f>
        <v>7548685.612755556</v>
      </c>
      <c r="C341" s="81">
        <f aca="true" t="shared" si="29" ref="C341:I341">C338+C339+C340</f>
        <v>8238033.208538325</v>
      </c>
      <c r="D341" s="81">
        <f t="shared" si="29"/>
        <v>8030220.75816375</v>
      </c>
      <c r="E341" s="81">
        <f t="shared" si="29"/>
        <v>11102714.097729227</v>
      </c>
      <c r="F341" s="81">
        <f t="shared" si="29"/>
        <v>13570467.865390904</v>
      </c>
      <c r="G341" s="81">
        <f t="shared" si="29"/>
        <v>14030679.931738738</v>
      </c>
      <c r="H341" s="81">
        <f t="shared" si="29"/>
        <v>12615638.29483473</v>
      </c>
      <c r="I341" s="81">
        <f t="shared" si="29"/>
        <v>18729893.506906524</v>
      </c>
      <c r="J341" s="33"/>
    </row>
    <row r="342" spans="1:10" s="15" customFormat="1" ht="18" customHeight="1">
      <c r="A342" s="13" t="s">
        <v>73</v>
      </c>
      <c r="B342" s="68">
        <v>366228.2363574226</v>
      </c>
      <c r="C342" s="68">
        <v>-520795.7495643539</v>
      </c>
      <c r="D342" s="68">
        <v>-1404814.2481661953</v>
      </c>
      <c r="E342" s="68">
        <v>-606713.7552755445</v>
      </c>
      <c r="F342" s="68">
        <v>213707.75784871954</v>
      </c>
      <c r="G342" s="68">
        <v>-1275621.7289715619</v>
      </c>
      <c r="H342" s="68">
        <v>-109265.70917659585</v>
      </c>
      <c r="I342" s="68">
        <v>-1319172.7524415741</v>
      </c>
      <c r="J342" s="13"/>
    </row>
    <row r="343" spans="1:10" s="15" customFormat="1" ht="18" customHeight="1">
      <c r="A343" s="13" t="s">
        <v>74</v>
      </c>
      <c r="B343" s="68">
        <f>B487</f>
        <v>8427686.714173755</v>
      </c>
      <c r="C343" s="68">
        <f aca="true" t="shared" si="30" ref="C343:I343">C487</f>
        <v>11030529.171338186</v>
      </c>
      <c r="D343" s="68">
        <f t="shared" si="30"/>
        <v>10883739.571344491</v>
      </c>
      <c r="E343" s="68">
        <f t="shared" si="30"/>
        <v>12572205.189984746</v>
      </c>
      <c r="F343" s="68">
        <f t="shared" si="30"/>
        <v>17324766.727342986</v>
      </c>
      <c r="G343" s="68">
        <f t="shared" si="30"/>
        <v>18786138.434352223</v>
      </c>
      <c r="H343" s="68">
        <f t="shared" si="30"/>
        <v>21625330.824852053</v>
      </c>
      <c r="I343" s="68">
        <f t="shared" si="30"/>
        <v>25943896.737733245</v>
      </c>
      <c r="J343" s="13"/>
    </row>
    <row r="344" spans="1:10" s="15" customFormat="1" ht="18" customHeight="1">
      <c r="A344" s="13" t="s">
        <v>75</v>
      </c>
      <c r="B344" s="68">
        <f>B341-B342-B343</f>
        <v>-1245229.3377756216</v>
      </c>
      <c r="C344" s="68">
        <f aca="true" t="shared" si="31" ref="C344:I344">C341-C342-C343</f>
        <v>-2271700.213235507</v>
      </c>
      <c r="D344" s="68">
        <f t="shared" si="31"/>
        <v>-1448704.5650145449</v>
      </c>
      <c r="E344" s="68">
        <f t="shared" si="31"/>
        <v>-862777.3369799759</v>
      </c>
      <c r="F344" s="68">
        <f t="shared" si="31"/>
        <v>-3968006.6198008005</v>
      </c>
      <c r="G344" s="68">
        <f t="shared" si="31"/>
        <v>-3479836.7736419234</v>
      </c>
      <c r="H344" s="68">
        <f t="shared" si="31"/>
        <v>-8900426.820840728</v>
      </c>
      <c r="I344" s="68">
        <f t="shared" si="31"/>
        <v>-5894830.478385147</v>
      </c>
      <c r="J344" s="68"/>
    </row>
    <row r="345" spans="1:10" s="15" customFormat="1" ht="18" customHeight="1">
      <c r="A345" s="30" t="s">
        <v>76</v>
      </c>
      <c r="B345" s="81">
        <f>B342+B343+B344</f>
        <v>7548685.612755556</v>
      </c>
      <c r="C345" s="81">
        <f aca="true" t="shared" si="32" ref="C345:I345">C342+C343+C344</f>
        <v>8238033.2085383255</v>
      </c>
      <c r="D345" s="81">
        <f t="shared" si="32"/>
        <v>8030220.75816375</v>
      </c>
      <c r="E345" s="81">
        <f t="shared" si="32"/>
        <v>11102714.097729227</v>
      </c>
      <c r="F345" s="81">
        <f t="shared" si="32"/>
        <v>13570467.865390906</v>
      </c>
      <c r="G345" s="81">
        <f t="shared" si="32"/>
        <v>14030679.931738736</v>
      </c>
      <c r="H345" s="81">
        <f t="shared" si="32"/>
        <v>12615638.29483473</v>
      </c>
      <c r="I345" s="81">
        <f t="shared" si="32"/>
        <v>18729893.506906524</v>
      </c>
      <c r="J345" s="30"/>
    </row>
    <row r="346" spans="1:9" s="15" customFormat="1" ht="18" customHeight="1">
      <c r="A346" s="68"/>
      <c r="B346" s="68"/>
      <c r="C346" s="68"/>
      <c r="D346" s="68"/>
      <c r="E346" s="68"/>
      <c r="F346" s="68"/>
      <c r="G346" s="68"/>
      <c r="H346" s="68"/>
      <c r="I346" s="68"/>
    </row>
    <row r="347" spans="1:10" s="15" customFormat="1" ht="18" customHeight="1">
      <c r="A347" s="140"/>
      <c r="B347" s="140"/>
      <c r="C347" s="140"/>
      <c r="D347" s="68"/>
      <c r="E347" s="68"/>
      <c r="F347" s="68"/>
      <c r="J347" s="85"/>
    </row>
    <row r="348" spans="1:10" s="15" customFormat="1" ht="18" customHeight="1">
      <c r="A348" s="140" t="s">
        <v>77</v>
      </c>
      <c r="B348" s="141"/>
      <c r="C348" s="141"/>
      <c r="D348" s="141"/>
      <c r="E348" s="141"/>
      <c r="F348" s="141"/>
      <c r="G348" s="141"/>
      <c r="H348" s="141"/>
      <c r="I348" s="141"/>
      <c r="J348" s="85"/>
    </row>
    <row r="349" spans="2:10" s="15" customFormat="1" ht="18" customHeight="1">
      <c r="B349" s="77"/>
      <c r="C349" s="77"/>
      <c r="D349" s="77"/>
      <c r="E349" s="77"/>
      <c r="F349" s="77"/>
      <c r="G349" s="77"/>
      <c r="H349" s="33"/>
      <c r="I349" s="13"/>
      <c r="J349" s="85"/>
    </row>
    <row r="350" spans="1:10" s="15" customFormat="1" ht="18" customHeight="1">
      <c r="A350" s="14" t="s">
        <v>2</v>
      </c>
      <c r="B350" s="39">
        <v>2007</v>
      </c>
      <c r="C350" s="39">
        <v>2008</v>
      </c>
      <c r="D350" s="39">
        <v>2009</v>
      </c>
      <c r="E350" s="39">
        <v>2010</v>
      </c>
      <c r="F350" s="39">
        <v>2011</v>
      </c>
      <c r="G350" s="39">
        <v>2012</v>
      </c>
      <c r="H350" s="39">
        <v>2013</v>
      </c>
      <c r="I350" s="39">
        <v>2014</v>
      </c>
      <c r="J350" s="12"/>
    </row>
    <row r="351" spans="1:10" s="15" customFormat="1" ht="18" customHeight="1">
      <c r="A351" s="15" t="s">
        <v>78</v>
      </c>
      <c r="B351" s="68">
        <v>24948887.718497198</v>
      </c>
      <c r="C351" s="68">
        <v>30592371.0570225</v>
      </c>
      <c r="D351" s="68">
        <v>35246255.51780736</v>
      </c>
      <c r="E351" s="68">
        <v>41020912.0499123</v>
      </c>
      <c r="F351" s="68">
        <v>49501105.937520444</v>
      </c>
      <c r="G351" s="68">
        <v>57563487.59119634</v>
      </c>
      <c r="H351" s="68">
        <v>66472842.030393854</v>
      </c>
      <c r="I351" s="68">
        <v>72988914.33157772</v>
      </c>
      <c r="J351" s="13"/>
    </row>
    <row r="352" spans="1:10" s="15" customFormat="1" ht="18" customHeight="1">
      <c r="A352" s="15" t="s">
        <v>79</v>
      </c>
      <c r="B352" s="68">
        <f>B353-B354</f>
        <v>64753.77616507083</v>
      </c>
      <c r="C352" s="68">
        <f aca="true" t="shared" si="33" ref="C352:I352">C353-C354</f>
        <v>33762.67588779432</v>
      </c>
      <c r="D352" s="68">
        <f t="shared" si="33"/>
        <v>98198.42586282258</v>
      </c>
      <c r="E352" s="68">
        <f t="shared" si="33"/>
        <v>106469.80121729738</v>
      </c>
      <c r="F352" s="68">
        <f t="shared" si="33"/>
        <v>131946.66334096526</v>
      </c>
      <c r="G352" s="68">
        <f t="shared" si="33"/>
        <v>-15808.34103531763</v>
      </c>
      <c r="H352" s="68">
        <f t="shared" si="33"/>
        <v>-137570.18728725408</v>
      </c>
      <c r="I352" s="68">
        <f t="shared" si="33"/>
        <v>-197509.85460946753</v>
      </c>
      <c r="J352" s="67"/>
    </row>
    <row r="353" spans="1:10" s="15" customFormat="1" ht="18" customHeight="1">
      <c r="A353" s="15" t="s">
        <v>80</v>
      </c>
      <c r="B353" s="68">
        <v>133226.59540663558</v>
      </c>
      <c r="C353" s="68">
        <v>146275.1144075525</v>
      </c>
      <c r="D353" s="68">
        <v>210540.57584228332</v>
      </c>
      <c r="E353" s="68">
        <v>225223.469937382</v>
      </c>
      <c r="F353" s="68">
        <v>285405.34502598585</v>
      </c>
      <c r="G353" s="68">
        <v>205969.62502314325</v>
      </c>
      <c r="H353" s="68">
        <v>207821.26787277195</v>
      </c>
      <c r="I353" s="68">
        <v>193878.3868052306</v>
      </c>
      <c r="J353" s="76"/>
    </row>
    <row r="354" spans="1:10" s="15" customFormat="1" ht="18" customHeight="1">
      <c r="A354" s="15" t="s">
        <v>81</v>
      </c>
      <c r="B354" s="68">
        <v>68472.81924156475</v>
      </c>
      <c r="C354" s="68">
        <v>112512.43851975817</v>
      </c>
      <c r="D354" s="68">
        <v>112342.14997946074</v>
      </c>
      <c r="E354" s="68">
        <v>118753.66872008462</v>
      </c>
      <c r="F354" s="68">
        <v>153458.6816850206</v>
      </c>
      <c r="G354" s="68">
        <v>221777.96605846088</v>
      </c>
      <c r="H354" s="68">
        <v>345391.45516002603</v>
      </c>
      <c r="I354" s="68">
        <v>391388.24141469813</v>
      </c>
      <c r="J354" s="76"/>
    </row>
    <row r="355" spans="1:10" s="15" customFormat="1" ht="18" customHeight="1">
      <c r="A355" s="14" t="s">
        <v>82</v>
      </c>
      <c r="B355" s="81">
        <f>B351+B352</f>
        <v>25013641.49466227</v>
      </c>
      <c r="C355" s="81">
        <f aca="true" t="shared" si="34" ref="C355:I355">C351+C352</f>
        <v>30626133.732910294</v>
      </c>
      <c r="D355" s="81">
        <f t="shared" si="34"/>
        <v>35344453.943670176</v>
      </c>
      <c r="E355" s="81">
        <f t="shared" si="34"/>
        <v>41127381.8511296</v>
      </c>
      <c r="F355" s="81">
        <f t="shared" si="34"/>
        <v>49633052.60086141</v>
      </c>
      <c r="G355" s="81">
        <f t="shared" si="34"/>
        <v>57547679.25016102</v>
      </c>
      <c r="H355" s="81">
        <f t="shared" si="34"/>
        <v>66335271.8431066</v>
      </c>
      <c r="I355" s="81">
        <f t="shared" si="34"/>
        <v>72791404.47696824</v>
      </c>
      <c r="J355" s="30"/>
    </row>
    <row r="356" spans="1:10" s="15" customFormat="1" ht="18" customHeight="1">
      <c r="A356" s="15" t="s">
        <v>83</v>
      </c>
      <c r="B356" s="13">
        <v>2759428.5</v>
      </c>
      <c r="C356" s="13">
        <v>3080755.5</v>
      </c>
      <c r="D356" s="13">
        <v>3453452.3094669543</v>
      </c>
      <c r="E356" s="13">
        <v>3712544.8753073337</v>
      </c>
      <c r="F356" s="13">
        <v>3997303.5</v>
      </c>
      <c r="G356" s="13">
        <v>4309093.173</v>
      </c>
      <c r="H356" s="13">
        <v>4675366.092705</v>
      </c>
      <c r="I356" s="13">
        <v>5142902.7019755</v>
      </c>
      <c r="J356" s="13"/>
    </row>
    <row r="357" spans="1:10" s="15" customFormat="1" ht="18" customHeight="1">
      <c r="A357" s="14" t="s">
        <v>84</v>
      </c>
      <c r="B357" s="81">
        <f>B355-B356</f>
        <v>22254212.99466227</v>
      </c>
      <c r="C357" s="81">
        <f aca="true" t="shared" si="35" ref="C357:I357">C355-C356</f>
        <v>27545378.232910294</v>
      </c>
      <c r="D357" s="81">
        <f t="shared" si="35"/>
        <v>31891001.63420322</v>
      </c>
      <c r="E357" s="81">
        <f t="shared" si="35"/>
        <v>37414836.97582226</v>
      </c>
      <c r="F357" s="81">
        <f t="shared" si="35"/>
        <v>45635749.10086141</v>
      </c>
      <c r="G357" s="81">
        <f t="shared" si="35"/>
        <v>53238586.07716102</v>
      </c>
      <c r="H357" s="81">
        <f t="shared" si="35"/>
        <v>61659905.7504016</v>
      </c>
      <c r="I357" s="81">
        <f t="shared" si="35"/>
        <v>67648501.77499275</v>
      </c>
      <c r="J357" s="30"/>
    </row>
    <row r="358" spans="1:10" s="15" customFormat="1" ht="18" customHeight="1">
      <c r="A358" s="15" t="s">
        <v>85</v>
      </c>
      <c r="B358" s="68">
        <f>B359-B360</f>
        <v>919723.9339788852</v>
      </c>
      <c r="C358" s="68">
        <f aca="true" t="shared" si="36" ref="C358:I358">C359-C360</f>
        <v>1007107.5806313555</v>
      </c>
      <c r="D358" s="68">
        <f t="shared" si="36"/>
        <v>1165430.9821265705</v>
      </c>
      <c r="E358" s="68">
        <f t="shared" si="36"/>
        <v>1491512.3695184826</v>
      </c>
      <c r="F358" s="68">
        <f t="shared" si="36"/>
        <v>1434156.871598416</v>
      </c>
      <c r="G358" s="68">
        <f t="shared" si="36"/>
        <v>1269196.8755131613</v>
      </c>
      <c r="H358" s="68">
        <f t="shared" si="36"/>
        <v>1241770.7261926427</v>
      </c>
      <c r="I358" s="68">
        <f t="shared" si="36"/>
        <v>789713.7636806761</v>
      </c>
      <c r="J358" s="13"/>
    </row>
    <row r="359" spans="1:10" s="15" customFormat="1" ht="18" customHeight="1">
      <c r="A359" s="15" t="s">
        <v>86</v>
      </c>
      <c r="B359" s="68">
        <v>1010035.921770561</v>
      </c>
      <c r="C359" s="68">
        <v>1102242.6922487402</v>
      </c>
      <c r="D359" s="68">
        <v>1254814.3861783051</v>
      </c>
      <c r="E359" s="68">
        <v>1602104.4805815462</v>
      </c>
      <c r="F359" s="68">
        <v>1579336.4287005616</v>
      </c>
      <c r="G359" s="68">
        <v>1434915.091935898</v>
      </c>
      <c r="H359" s="68">
        <v>1340462.1002958277</v>
      </c>
      <c r="I359" s="68">
        <v>885963.5478969198</v>
      </c>
      <c r="J359" s="13"/>
    </row>
    <row r="360" spans="1:10" s="15" customFormat="1" ht="18" customHeight="1">
      <c r="A360" s="15" t="s">
        <v>87</v>
      </c>
      <c r="B360" s="68">
        <v>90311.98779167589</v>
      </c>
      <c r="C360" s="68">
        <v>95135.11161738475</v>
      </c>
      <c r="D360" s="68">
        <v>89383.40405173457</v>
      </c>
      <c r="E360" s="68">
        <v>110592.11106306354</v>
      </c>
      <c r="F360" s="68">
        <v>145179.5571021456</v>
      </c>
      <c r="G360" s="68">
        <v>165718.2164227366</v>
      </c>
      <c r="H360" s="68">
        <v>98691.3741031851</v>
      </c>
      <c r="I360" s="68">
        <v>96249.78421624367</v>
      </c>
      <c r="J360" s="68"/>
    </row>
    <row r="361" spans="1:10" s="15" customFormat="1" ht="18" customHeight="1">
      <c r="A361" s="14" t="s">
        <v>88</v>
      </c>
      <c r="B361" s="81">
        <f>B357+B358</f>
        <v>23173936.928641155</v>
      </c>
      <c r="C361" s="81">
        <f aca="true" t="shared" si="37" ref="C361:I361">C357+C358</f>
        <v>28552485.81354165</v>
      </c>
      <c r="D361" s="81">
        <f t="shared" si="37"/>
        <v>33056432.616329793</v>
      </c>
      <c r="E361" s="81">
        <f t="shared" si="37"/>
        <v>38906349.34534074</v>
      </c>
      <c r="F361" s="81">
        <f t="shared" si="37"/>
        <v>47069905.97245982</v>
      </c>
      <c r="G361" s="81">
        <f t="shared" si="37"/>
        <v>54507782.95267418</v>
      </c>
      <c r="H361" s="81">
        <f t="shared" si="37"/>
        <v>62901676.47659425</v>
      </c>
      <c r="I361" s="81">
        <f t="shared" si="37"/>
        <v>68438215.53867343</v>
      </c>
      <c r="J361" s="30"/>
    </row>
    <row r="362" spans="1:10" s="15" customFormat="1" ht="18" customHeight="1">
      <c r="A362" s="14" t="s">
        <v>89</v>
      </c>
      <c r="B362" s="81">
        <f>B361+B356</f>
        <v>25933365.428641155</v>
      </c>
      <c r="C362" s="81">
        <f aca="true" t="shared" si="38" ref="C362:I362">C361+C356</f>
        <v>31633241.31354165</v>
      </c>
      <c r="D362" s="81">
        <f t="shared" si="38"/>
        <v>36509884.92579675</v>
      </c>
      <c r="E362" s="81">
        <f t="shared" si="38"/>
        <v>42618894.22064808</v>
      </c>
      <c r="F362" s="81">
        <f t="shared" si="38"/>
        <v>51067209.47245982</v>
      </c>
      <c r="G362" s="81">
        <f t="shared" si="38"/>
        <v>58816876.12567418</v>
      </c>
      <c r="H362" s="81">
        <f t="shared" si="38"/>
        <v>67577042.56929925</v>
      </c>
      <c r="I362" s="81">
        <f t="shared" si="38"/>
        <v>73581118.24064893</v>
      </c>
      <c r="J362" s="30"/>
    </row>
    <row r="363" spans="1:10" s="15" customFormat="1" ht="18" customHeight="1">
      <c r="A363" s="14" t="s">
        <v>90</v>
      </c>
      <c r="B363" s="81">
        <f>B355</f>
        <v>25013641.49466227</v>
      </c>
      <c r="C363" s="81">
        <f aca="true" t="shared" si="39" ref="C363:I363">C355</f>
        <v>30626133.732910294</v>
      </c>
      <c r="D363" s="81">
        <f t="shared" si="39"/>
        <v>35344453.943670176</v>
      </c>
      <c r="E363" s="81">
        <f t="shared" si="39"/>
        <v>41127381.8511296</v>
      </c>
      <c r="F363" s="81">
        <f t="shared" si="39"/>
        <v>49633052.60086141</v>
      </c>
      <c r="G363" s="81">
        <f t="shared" si="39"/>
        <v>57547679.25016102</v>
      </c>
      <c r="H363" s="81">
        <f t="shared" si="39"/>
        <v>66335271.8431066</v>
      </c>
      <c r="I363" s="81">
        <f t="shared" si="39"/>
        <v>72791404.47696824</v>
      </c>
      <c r="J363" s="30"/>
    </row>
    <row r="364" spans="1:10" s="15" customFormat="1" ht="18" customHeight="1">
      <c r="A364" s="68"/>
      <c r="B364" s="68"/>
      <c r="C364" s="68"/>
      <c r="D364" s="68"/>
      <c r="E364" s="13"/>
      <c r="F364" s="13"/>
      <c r="G364" s="13"/>
      <c r="H364" s="13"/>
      <c r="I364" s="13"/>
      <c r="J364" s="85"/>
    </row>
    <row r="365" spans="1:10" s="15" customFormat="1" ht="18" customHeight="1">
      <c r="A365" s="140" t="s">
        <v>91</v>
      </c>
      <c r="B365" s="141"/>
      <c r="C365" s="141"/>
      <c r="D365" s="141"/>
      <c r="E365" s="141"/>
      <c r="F365" s="141"/>
      <c r="G365" s="141"/>
      <c r="H365" s="141"/>
      <c r="I365" s="141"/>
      <c r="J365" s="85"/>
    </row>
    <row r="366" spans="2:10" s="15" customFormat="1" ht="18" customHeight="1">
      <c r="B366" s="77"/>
      <c r="C366" s="13"/>
      <c r="D366" s="13"/>
      <c r="E366" s="13"/>
      <c r="F366" s="13"/>
      <c r="G366" s="13"/>
      <c r="H366" s="33"/>
      <c r="I366" s="13"/>
      <c r="J366" s="85"/>
    </row>
    <row r="367" spans="1:10" s="15" customFormat="1" ht="18" customHeight="1">
      <c r="A367" s="14" t="s">
        <v>2</v>
      </c>
      <c r="B367" s="39">
        <v>2007</v>
      </c>
      <c r="C367" s="39">
        <v>2008</v>
      </c>
      <c r="D367" s="39">
        <v>2009</v>
      </c>
      <c r="E367" s="39">
        <v>2010</v>
      </c>
      <c r="F367" s="39">
        <v>2011</v>
      </c>
      <c r="G367" s="39">
        <v>2012</v>
      </c>
      <c r="H367" s="39">
        <v>2013</v>
      </c>
      <c r="I367" s="39">
        <v>2014</v>
      </c>
      <c r="J367" s="12"/>
    </row>
    <row r="368" spans="1:10" s="15" customFormat="1" ht="18" customHeight="1">
      <c r="A368" s="15" t="s">
        <v>92</v>
      </c>
      <c r="B368" s="68">
        <f>B369+B370</f>
        <v>5064728.920955172</v>
      </c>
      <c r="C368" s="68">
        <f aca="true" t="shared" si="40" ref="C368:I368">C369+C370</f>
        <v>6110225.68824501</v>
      </c>
      <c r="D368" s="68">
        <f t="shared" si="40"/>
        <v>6554600.220692938</v>
      </c>
      <c r="E368" s="68">
        <f t="shared" si="40"/>
        <v>8217681.105813085</v>
      </c>
      <c r="F368" s="68">
        <f t="shared" si="40"/>
        <v>10951622.024137288</v>
      </c>
      <c r="G368" s="68">
        <f t="shared" si="40"/>
        <v>13076462.7903757</v>
      </c>
      <c r="H368" s="68">
        <f t="shared" si="40"/>
        <v>12524114.813166818</v>
      </c>
      <c r="I368" s="68">
        <f t="shared" si="40"/>
        <v>15476677.294996079</v>
      </c>
      <c r="J368" s="36"/>
    </row>
    <row r="369" spans="1:10" s="15" customFormat="1" ht="18" customHeight="1">
      <c r="A369" s="15" t="s">
        <v>93</v>
      </c>
      <c r="B369" s="68">
        <v>2691888.576111117</v>
      </c>
      <c r="C369" s="68">
        <v>3694631.7815839993</v>
      </c>
      <c r="D369" s="68">
        <v>4108282.131478999</v>
      </c>
      <c r="E369" s="68">
        <v>5343694.206209</v>
      </c>
      <c r="F369" s="68">
        <v>7331020.752467002</v>
      </c>
      <c r="G369" s="68">
        <v>8653331.773691</v>
      </c>
      <c r="H369" s="68">
        <v>7436719.3145258</v>
      </c>
      <c r="I369" s="68">
        <v>9424890.159900699</v>
      </c>
      <c r="J369" s="13"/>
    </row>
    <row r="370" spans="1:10" s="15" customFormat="1" ht="18" customHeight="1">
      <c r="A370" s="15" t="s">
        <v>94</v>
      </c>
      <c r="B370" s="68">
        <v>2372840.3448440544</v>
      </c>
      <c r="C370" s="68">
        <v>2415593.90666101</v>
      </c>
      <c r="D370" s="68">
        <v>2446318.089213939</v>
      </c>
      <c r="E370" s="68">
        <v>2873986.899604085</v>
      </c>
      <c r="F370" s="68">
        <v>3620601.2716702856</v>
      </c>
      <c r="G370" s="68">
        <v>4423131.0166847</v>
      </c>
      <c r="H370" s="68">
        <v>5087395.498641018</v>
      </c>
      <c r="I370" s="68">
        <v>6051787.13509538</v>
      </c>
      <c r="J370" s="13"/>
    </row>
    <row r="371" spans="1:10" s="15" customFormat="1" ht="18" customHeight="1">
      <c r="A371" s="15" t="s">
        <v>95</v>
      </c>
      <c r="B371" s="68">
        <v>133226.59540663558</v>
      </c>
      <c r="C371" s="68">
        <v>146275.1144075525</v>
      </c>
      <c r="D371" s="68">
        <v>210540.57584228332</v>
      </c>
      <c r="E371" s="68">
        <v>225223.469937382</v>
      </c>
      <c r="F371" s="68">
        <v>285405.34502598585</v>
      </c>
      <c r="G371" s="68">
        <v>205969.62502314325</v>
      </c>
      <c r="H371" s="68">
        <v>207821.26787277195</v>
      </c>
      <c r="I371" s="68">
        <v>193878.3868052306</v>
      </c>
      <c r="J371" s="13"/>
    </row>
    <row r="372" spans="1:10" s="15" customFormat="1" ht="18" customHeight="1">
      <c r="A372" s="15" t="s">
        <v>96</v>
      </c>
      <c r="B372" s="68">
        <v>1010035.921770561</v>
      </c>
      <c r="C372" s="68">
        <v>1102242.6922487402</v>
      </c>
      <c r="D372" s="68">
        <v>1254814.3861783051</v>
      </c>
      <c r="E372" s="68">
        <v>1602104.4805815462</v>
      </c>
      <c r="F372" s="68">
        <v>1579336.4287005616</v>
      </c>
      <c r="G372" s="68">
        <v>1434915.091935898</v>
      </c>
      <c r="H372" s="68">
        <v>1340462.1002958277</v>
      </c>
      <c r="I372" s="68">
        <v>885963.5478969198</v>
      </c>
      <c r="J372" s="13"/>
    </row>
    <row r="373" spans="1:10" s="15" customFormat="1" ht="18" customHeight="1">
      <c r="A373" s="14" t="s">
        <v>97</v>
      </c>
      <c r="B373" s="81">
        <f>B368+B371+B372</f>
        <v>6207991.438132368</v>
      </c>
      <c r="C373" s="81">
        <f aca="true" t="shared" si="41" ref="C373:I373">C368+C371+C372</f>
        <v>7358743.494901302</v>
      </c>
      <c r="D373" s="81">
        <f t="shared" si="41"/>
        <v>8019955.182713527</v>
      </c>
      <c r="E373" s="81">
        <f t="shared" si="41"/>
        <v>10045009.056332013</v>
      </c>
      <c r="F373" s="81">
        <f t="shared" si="41"/>
        <v>12816363.797863837</v>
      </c>
      <c r="G373" s="81">
        <f t="shared" si="41"/>
        <v>14717347.50733474</v>
      </c>
      <c r="H373" s="81">
        <f t="shared" si="41"/>
        <v>14072398.181335416</v>
      </c>
      <c r="I373" s="81">
        <f t="shared" si="41"/>
        <v>16556519.22969823</v>
      </c>
      <c r="J373" s="33"/>
    </row>
    <row r="374" spans="1:10" s="15" customFormat="1" ht="18" customHeight="1">
      <c r="A374" s="15" t="s">
        <v>98</v>
      </c>
      <c r="B374" s="68">
        <f>B375+B376</f>
        <v>8482052.729804197</v>
      </c>
      <c r="C374" s="68">
        <f aca="true" t="shared" si="42" ref="C374:I374">C375+C376</f>
        <v>10088034.153374728</v>
      </c>
      <c r="D374" s="68">
        <f t="shared" si="42"/>
        <v>9913855.136859057</v>
      </c>
      <c r="E374" s="68">
        <f t="shared" si="42"/>
        <v>12769424.96216552</v>
      </c>
      <c r="F374" s="68">
        <f t="shared" si="42"/>
        <v>19014968.021726277</v>
      </c>
      <c r="G374" s="68">
        <f t="shared" si="42"/>
        <v>20341955.43329903</v>
      </c>
      <c r="H374" s="68">
        <f t="shared" si="42"/>
        <v>22044762.94200573</v>
      </c>
      <c r="I374" s="68">
        <f t="shared" si="42"/>
        <v>23746790.52910566</v>
      </c>
      <c r="J374" s="36"/>
    </row>
    <row r="375" spans="1:10" s="15" customFormat="1" ht="18" customHeight="1">
      <c r="A375" s="15" t="s">
        <v>99</v>
      </c>
      <c r="B375" s="68">
        <v>7190625.007999999</v>
      </c>
      <c r="C375" s="68">
        <v>8257336.909626169</v>
      </c>
      <c r="D375" s="68">
        <v>7662103.75378812</v>
      </c>
      <c r="E375" s="68">
        <v>10130043.914738022</v>
      </c>
      <c r="F375" s="68">
        <v>15572613.53111919</v>
      </c>
      <c r="G375" s="68">
        <v>16631036.580196217</v>
      </c>
      <c r="H375" s="68">
        <v>18113062.941820208</v>
      </c>
      <c r="I375" s="68">
        <v>19084787.421686642</v>
      </c>
      <c r="J375" s="13"/>
    </row>
    <row r="376" spans="1:10" s="15" customFormat="1" ht="18" customHeight="1">
      <c r="A376" s="15" t="s">
        <v>100</v>
      </c>
      <c r="B376" s="68">
        <v>1291427.7218041974</v>
      </c>
      <c r="C376" s="68">
        <v>1830697.243748559</v>
      </c>
      <c r="D376" s="68">
        <v>2251751.383070938</v>
      </c>
      <c r="E376" s="68">
        <v>2639381.0474274983</v>
      </c>
      <c r="F376" s="68">
        <v>3442354.490607086</v>
      </c>
      <c r="G376" s="68">
        <v>3710918.8531028135</v>
      </c>
      <c r="H376" s="68">
        <v>3931700.0001855223</v>
      </c>
      <c r="I376" s="68">
        <v>4662003.107419018</v>
      </c>
      <c r="J376" s="13"/>
    </row>
    <row r="377" spans="1:10" s="15" customFormat="1" ht="18" customHeight="1">
      <c r="A377" s="15" t="s">
        <v>101</v>
      </c>
      <c r="B377" s="68">
        <v>68472.81924156475</v>
      </c>
      <c r="C377" s="68">
        <v>112512.43851975817</v>
      </c>
      <c r="D377" s="68">
        <v>112342.14997946074</v>
      </c>
      <c r="E377" s="68">
        <v>118753.66872008462</v>
      </c>
      <c r="F377" s="68">
        <v>153458.6816850206</v>
      </c>
      <c r="G377" s="68">
        <v>221777.96605846088</v>
      </c>
      <c r="H377" s="68">
        <v>345391.45516002603</v>
      </c>
      <c r="I377" s="68">
        <v>391388.24141469813</v>
      </c>
      <c r="J377" s="13"/>
    </row>
    <row r="378" spans="1:10" s="15" customFormat="1" ht="18" customHeight="1">
      <c r="A378" s="15" t="s">
        <v>102</v>
      </c>
      <c r="B378" s="68">
        <v>90311.98779167589</v>
      </c>
      <c r="C378" s="68">
        <v>95135.11161738475</v>
      </c>
      <c r="D378" s="68">
        <v>89383.40405173457</v>
      </c>
      <c r="E378" s="68">
        <v>110592.11106306354</v>
      </c>
      <c r="F378" s="68">
        <v>145179.5571021456</v>
      </c>
      <c r="G378" s="68">
        <v>165718.2164227366</v>
      </c>
      <c r="H378" s="68">
        <v>98691.3741031851</v>
      </c>
      <c r="I378" s="68">
        <v>96249.78421624367</v>
      </c>
      <c r="J378" s="13"/>
    </row>
    <row r="379" spans="1:10" s="15" customFormat="1" ht="18" customHeight="1">
      <c r="A379" s="15" t="s">
        <v>103</v>
      </c>
      <c r="B379" s="68">
        <v>-2432846.09870507</v>
      </c>
      <c r="C379" s="68">
        <v>-2936938.2086105687</v>
      </c>
      <c r="D379" s="68">
        <v>-2095625.5081767256</v>
      </c>
      <c r="E379" s="68">
        <v>-2953761.6856166553</v>
      </c>
      <c r="F379" s="68">
        <v>-6497242.462649605</v>
      </c>
      <c r="G379" s="68">
        <v>-6012104.108445488</v>
      </c>
      <c r="H379" s="68">
        <v>-8416447.589933528</v>
      </c>
      <c r="I379" s="68">
        <v>-7677909.325038372</v>
      </c>
      <c r="J379" s="68"/>
    </row>
    <row r="380" spans="1:10" s="15" customFormat="1" ht="18" customHeight="1">
      <c r="A380" s="14" t="s">
        <v>104</v>
      </c>
      <c r="B380" s="81">
        <f>B374+B377++B378+B379</f>
        <v>6207991.438132368</v>
      </c>
      <c r="C380" s="81">
        <f aca="true" t="shared" si="43" ref="C380:I380">C374+C377++C378+C379</f>
        <v>7358743.494901301</v>
      </c>
      <c r="D380" s="81">
        <f t="shared" si="43"/>
        <v>8019955.182713527</v>
      </c>
      <c r="E380" s="81">
        <f t="shared" si="43"/>
        <v>10045009.056332013</v>
      </c>
      <c r="F380" s="81">
        <f t="shared" si="43"/>
        <v>12816363.797863834</v>
      </c>
      <c r="G380" s="81">
        <f t="shared" si="43"/>
        <v>14717347.507334739</v>
      </c>
      <c r="H380" s="81">
        <f t="shared" si="43"/>
        <v>14072398.181335414</v>
      </c>
      <c r="I380" s="81">
        <f t="shared" si="43"/>
        <v>16556519.229698231</v>
      </c>
      <c r="J380" s="30"/>
    </row>
    <row r="381" spans="1:10" s="15" customFormat="1" ht="18" customHeight="1">
      <c r="A381" s="15" t="s">
        <v>105</v>
      </c>
      <c r="B381" s="68">
        <v>-2432846.09870507</v>
      </c>
      <c r="C381" s="68">
        <v>-2936938.2086105687</v>
      </c>
      <c r="D381" s="68">
        <v>-2095625.5081767256</v>
      </c>
      <c r="E381" s="68">
        <v>-2953761.6856166553</v>
      </c>
      <c r="F381" s="68">
        <v>-6497242.462649605</v>
      </c>
      <c r="G381" s="68">
        <v>-6012104.108445488</v>
      </c>
      <c r="H381" s="68">
        <v>-8416447.589933528</v>
      </c>
      <c r="I381" s="68">
        <v>-7677909.325038372</v>
      </c>
      <c r="J381" s="68"/>
    </row>
    <row r="382" spans="1:10" s="15" customFormat="1" ht="18" customHeight="1">
      <c r="A382" s="15" t="s">
        <v>106</v>
      </c>
      <c r="B382" s="68">
        <f>B383-B381</f>
        <v>1187616.7609294485</v>
      </c>
      <c r="C382" s="68">
        <f aca="true" t="shared" si="44" ref="C382:I382">C383-C381</f>
        <v>665237.9953750619</v>
      </c>
      <c r="D382" s="68">
        <f t="shared" si="44"/>
        <v>646920.9431621807</v>
      </c>
      <c r="E382" s="68">
        <f t="shared" si="44"/>
        <v>2090984.3486366794</v>
      </c>
      <c r="F382" s="68">
        <f t="shared" si="44"/>
        <v>2529235.842848805</v>
      </c>
      <c r="G382" s="68">
        <f t="shared" si="44"/>
        <v>2532267.3348035645</v>
      </c>
      <c r="H382" s="68">
        <f t="shared" si="44"/>
        <v>-483979.2309071999</v>
      </c>
      <c r="I382" s="68">
        <f t="shared" si="44"/>
        <v>1783078.846653225</v>
      </c>
      <c r="J382" s="13"/>
    </row>
    <row r="383" spans="1:10" s="15" customFormat="1" ht="18" customHeight="1">
      <c r="A383" s="14" t="s">
        <v>107</v>
      </c>
      <c r="B383" s="81">
        <f>B344</f>
        <v>-1245229.3377756216</v>
      </c>
      <c r="C383" s="81">
        <f aca="true" t="shared" si="45" ref="C383:I383">C344</f>
        <v>-2271700.213235507</v>
      </c>
      <c r="D383" s="81">
        <f t="shared" si="45"/>
        <v>-1448704.5650145449</v>
      </c>
      <c r="E383" s="81">
        <f t="shared" si="45"/>
        <v>-862777.3369799759</v>
      </c>
      <c r="F383" s="81">
        <f t="shared" si="45"/>
        <v>-3968006.6198008005</v>
      </c>
      <c r="G383" s="81">
        <f t="shared" si="45"/>
        <v>-3479836.7736419234</v>
      </c>
      <c r="H383" s="81">
        <f t="shared" si="45"/>
        <v>-8900426.820840728</v>
      </c>
      <c r="I383" s="81">
        <f t="shared" si="45"/>
        <v>-5894830.478385147</v>
      </c>
      <c r="J383" s="81"/>
    </row>
    <row r="384" spans="2:10" s="15" customFormat="1" ht="18" customHeight="1">
      <c r="B384" s="76"/>
      <c r="C384" s="76"/>
      <c r="D384" s="76"/>
      <c r="E384" s="76"/>
      <c r="F384" s="76"/>
      <c r="G384" s="76"/>
      <c r="H384" s="13"/>
      <c r="I384" s="13"/>
      <c r="J384" s="85"/>
    </row>
    <row r="385" spans="2:10" s="15" customFormat="1" ht="18" customHeight="1">
      <c r="B385" s="76"/>
      <c r="C385" s="76"/>
      <c r="D385" s="76"/>
      <c r="E385" s="76"/>
      <c r="F385" s="76"/>
      <c r="G385" s="76"/>
      <c r="H385" s="13"/>
      <c r="I385" s="13"/>
      <c r="J385" s="85"/>
    </row>
    <row r="386" spans="1:10" s="15" customFormat="1" ht="18" customHeight="1">
      <c r="A386" s="140" t="s">
        <v>108</v>
      </c>
      <c r="B386" s="141"/>
      <c r="C386" s="141"/>
      <c r="D386" s="141"/>
      <c r="E386" s="141"/>
      <c r="F386" s="141"/>
      <c r="G386" s="141"/>
      <c r="H386" s="141"/>
      <c r="I386" s="141"/>
      <c r="J386" s="85"/>
    </row>
    <row r="387" spans="2:10" s="15" customFormat="1" ht="18" customHeight="1">
      <c r="B387" s="36"/>
      <c r="C387" s="13"/>
      <c r="D387" s="13"/>
      <c r="E387" s="13"/>
      <c r="F387" s="13"/>
      <c r="G387" s="13"/>
      <c r="H387" s="36"/>
      <c r="I387" s="13"/>
      <c r="J387" s="85"/>
    </row>
    <row r="388" spans="1:10" s="15" customFormat="1" ht="18" customHeight="1">
      <c r="A388" s="14" t="s">
        <v>2</v>
      </c>
      <c r="B388" s="39">
        <v>2007</v>
      </c>
      <c r="C388" s="39">
        <v>2008</v>
      </c>
      <c r="D388" s="39">
        <v>2009</v>
      </c>
      <c r="E388" s="39">
        <v>2010</v>
      </c>
      <c r="F388" s="39">
        <v>2011</v>
      </c>
      <c r="G388" s="39">
        <v>2012</v>
      </c>
      <c r="H388" s="39">
        <v>2013</v>
      </c>
      <c r="I388" s="39">
        <v>2014</v>
      </c>
      <c r="J388" s="12"/>
    </row>
    <row r="389" spans="1:10" s="15" customFormat="1" ht="18" customHeight="1">
      <c r="A389" s="15" t="s">
        <v>109</v>
      </c>
      <c r="B389" s="68">
        <v>26770431.799865123</v>
      </c>
      <c r="C389" s="68">
        <v>32764939.5170225</v>
      </c>
      <c r="D389" s="68">
        <v>37726823.62780736</v>
      </c>
      <c r="E389" s="68">
        <v>43836018.0499123</v>
      </c>
      <c r="F389" s="68">
        <v>52762580.93079464</v>
      </c>
      <c r="G389" s="68">
        <v>61434213.909470536</v>
      </c>
      <c r="H389" s="68">
        <v>70953227.34623206</v>
      </c>
      <c r="I389" s="68">
        <v>79442499.33157772</v>
      </c>
      <c r="J389" s="76"/>
    </row>
    <row r="390" spans="1:10" s="15" customFormat="1" ht="18" customHeight="1">
      <c r="A390" s="15" t="s">
        <v>110</v>
      </c>
      <c r="B390" s="68">
        <v>64753.77616507083</v>
      </c>
      <c r="C390" s="68">
        <v>33762.67588779432</v>
      </c>
      <c r="D390" s="68">
        <v>98198.42586282258</v>
      </c>
      <c r="E390" s="68">
        <v>106469.80121729738</v>
      </c>
      <c r="F390" s="68">
        <v>131946.66334096526</v>
      </c>
      <c r="G390" s="68">
        <v>-15808.34103531763</v>
      </c>
      <c r="H390" s="68">
        <v>-137570.18728725408</v>
      </c>
      <c r="I390" s="68">
        <v>-197509.85460946753</v>
      </c>
      <c r="J390" s="76"/>
    </row>
    <row r="391" spans="1:10" s="15" customFormat="1" ht="18" customHeight="1">
      <c r="A391" s="14" t="s">
        <v>111</v>
      </c>
      <c r="B391" s="81">
        <f>SUM(B389:B390)</f>
        <v>26835185.576030195</v>
      </c>
      <c r="C391" s="81">
        <f aca="true" t="shared" si="46" ref="C391:I391">SUM(C389:C390)</f>
        <v>32798702.192910295</v>
      </c>
      <c r="D391" s="81">
        <f t="shared" si="46"/>
        <v>37825022.053670175</v>
      </c>
      <c r="E391" s="81">
        <f t="shared" si="46"/>
        <v>43942487.8511296</v>
      </c>
      <c r="F391" s="81">
        <f t="shared" si="46"/>
        <v>52894527.594135605</v>
      </c>
      <c r="G391" s="81">
        <f t="shared" si="46"/>
        <v>61418405.56843522</v>
      </c>
      <c r="H391" s="81">
        <f t="shared" si="46"/>
        <v>70815657.1589448</v>
      </c>
      <c r="I391" s="81">
        <f t="shared" si="46"/>
        <v>79244989.47696824</v>
      </c>
      <c r="J391" s="107"/>
    </row>
    <row r="392" spans="1:10" s="15" customFormat="1" ht="18" customHeight="1">
      <c r="A392" s="15" t="s">
        <v>83</v>
      </c>
      <c r="B392" s="68">
        <v>2759428.5</v>
      </c>
      <c r="C392" s="68">
        <v>3080755.5</v>
      </c>
      <c r="D392" s="68">
        <v>3453452.3094669543</v>
      </c>
      <c r="E392" s="68">
        <v>3712544.8753073337</v>
      </c>
      <c r="F392" s="68">
        <v>3997303.5</v>
      </c>
      <c r="G392" s="68">
        <v>4309093.173</v>
      </c>
      <c r="H392" s="68">
        <v>4675366.092705</v>
      </c>
      <c r="I392" s="68">
        <v>5142902.7019755</v>
      </c>
      <c r="J392" s="68"/>
    </row>
    <row r="393" spans="1:10" s="15" customFormat="1" ht="18" customHeight="1">
      <c r="A393" s="14" t="s">
        <v>112</v>
      </c>
      <c r="B393" s="81">
        <f>B391-B392</f>
        <v>24075757.076030195</v>
      </c>
      <c r="C393" s="81">
        <f aca="true" t="shared" si="47" ref="C393:I393">C391-C392</f>
        <v>29717946.692910295</v>
      </c>
      <c r="D393" s="81">
        <f t="shared" si="47"/>
        <v>34371569.744203225</v>
      </c>
      <c r="E393" s="81">
        <f t="shared" si="47"/>
        <v>40229942.97582226</v>
      </c>
      <c r="F393" s="81">
        <f t="shared" si="47"/>
        <v>48897224.094135605</v>
      </c>
      <c r="G393" s="81">
        <f t="shared" si="47"/>
        <v>57109312.39543522</v>
      </c>
      <c r="H393" s="81">
        <f t="shared" si="47"/>
        <v>66140291.066239804</v>
      </c>
      <c r="I393" s="81">
        <f t="shared" si="47"/>
        <v>74102086.77499275</v>
      </c>
      <c r="J393" s="81"/>
    </row>
    <row r="394" spans="1:10" s="15" customFormat="1" ht="18" customHeight="1">
      <c r="A394" s="15" t="s">
        <v>113</v>
      </c>
      <c r="B394" s="68">
        <f>B395-B396</f>
        <v>919723.9339788852</v>
      </c>
      <c r="C394" s="68">
        <f aca="true" t="shared" si="48" ref="C394:I394">C395-C396</f>
        <v>1007107.5806313555</v>
      </c>
      <c r="D394" s="68">
        <f t="shared" si="48"/>
        <v>1165430.9821265705</v>
      </c>
      <c r="E394" s="68">
        <f t="shared" si="48"/>
        <v>1491512.3695184826</v>
      </c>
      <c r="F394" s="68">
        <f t="shared" si="48"/>
        <v>1434156.871598416</v>
      </c>
      <c r="G394" s="68">
        <f t="shared" si="48"/>
        <v>1269196.8755131613</v>
      </c>
      <c r="H394" s="68">
        <f t="shared" si="48"/>
        <v>1241770.7261926427</v>
      </c>
      <c r="I394" s="68">
        <f t="shared" si="48"/>
        <v>789713.7636806761</v>
      </c>
      <c r="J394" s="76"/>
    </row>
    <row r="395" spans="1:10" s="15" customFormat="1" ht="18" customHeight="1">
      <c r="A395" s="15" t="s">
        <v>114</v>
      </c>
      <c r="B395" s="68">
        <v>1010035.921770561</v>
      </c>
      <c r="C395" s="68">
        <v>1102242.6922487402</v>
      </c>
      <c r="D395" s="68">
        <v>1254814.3861783051</v>
      </c>
      <c r="E395" s="68">
        <v>1602104.4805815462</v>
      </c>
      <c r="F395" s="68">
        <v>1579336.4287005616</v>
      </c>
      <c r="G395" s="68">
        <v>1434915.091935898</v>
      </c>
      <c r="H395" s="68">
        <v>1340462.1002958277</v>
      </c>
      <c r="I395" s="68">
        <v>885963.5478969198</v>
      </c>
      <c r="J395" s="76"/>
    </row>
    <row r="396" spans="1:10" s="15" customFormat="1" ht="18" customHeight="1">
      <c r="A396" s="15" t="s">
        <v>115</v>
      </c>
      <c r="B396" s="68">
        <v>90311.98779167589</v>
      </c>
      <c r="C396" s="68">
        <v>95135.11161738475</v>
      </c>
      <c r="D396" s="68">
        <v>89383.40405173457</v>
      </c>
      <c r="E396" s="68">
        <v>110592.11106306354</v>
      </c>
      <c r="F396" s="68">
        <v>145179.5571021456</v>
      </c>
      <c r="G396" s="68">
        <v>165718.2164227366</v>
      </c>
      <c r="H396" s="68">
        <v>98691.3741031851</v>
      </c>
      <c r="I396" s="68">
        <v>96249.78421624367</v>
      </c>
      <c r="J396" s="76"/>
    </row>
    <row r="397" spans="1:10" s="15" customFormat="1" ht="18" customHeight="1">
      <c r="A397" s="14" t="s">
        <v>116</v>
      </c>
      <c r="B397" s="81">
        <f>B393+B394</f>
        <v>24995481.01000908</v>
      </c>
      <c r="C397" s="81">
        <f aca="true" t="shared" si="49" ref="C397:I397">C393+C394</f>
        <v>30725054.27354165</v>
      </c>
      <c r="D397" s="81">
        <f t="shared" si="49"/>
        <v>35537000.726329796</v>
      </c>
      <c r="E397" s="81">
        <f t="shared" si="49"/>
        <v>41721455.34534074</v>
      </c>
      <c r="F397" s="81">
        <f t="shared" si="49"/>
        <v>50331380.96573402</v>
      </c>
      <c r="G397" s="81">
        <f t="shared" si="49"/>
        <v>58378509.27094838</v>
      </c>
      <c r="H397" s="81">
        <f t="shared" si="49"/>
        <v>67382061.79243244</v>
      </c>
      <c r="I397" s="81">
        <f t="shared" si="49"/>
        <v>74891800.53867343</v>
      </c>
      <c r="J397" s="33"/>
    </row>
    <row r="398" spans="1:10" s="15" customFormat="1" ht="18" customHeight="1">
      <c r="A398" s="14"/>
      <c r="B398" s="26"/>
      <c r="C398" s="26"/>
      <c r="D398" s="26"/>
      <c r="E398" s="26"/>
      <c r="F398" s="26"/>
      <c r="G398" s="26"/>
      <c r="H398" s="26"/>
      <c r="J398" s="85"/>
    </row>
    <row r="399" spans="1:10" s="15" customFormat="1" ht="18" customHeight="1">
      <c r="A399" s="14"/>
      <c r="B399" s="78">
        <v>2007</v>
      </c>
      <c r="C399" s="78">
        <v>2008</v>
      </c>
      <c r="D399" s="78">
        <v>2009</v>
      </c>
      <c r="E399" s="78">
        <v>2010</v>
      </c>
      <c r="F399" s="78">
        <v>2011</v>
      </c>
      <c r="G399" s="78">
        <v>2012</v>
      </c>
      <c r="H399" s="78">
        <v>2013</v>
      </c>
      <c r="I399" s="78">
        <v>2014</v>
      </c>
      <c r="J399" s="85"/>
    </row>
    <row r="400" spans="1:10" s="15" customFormat="1" ht="18" customHeight="1">
      <c r="A400" s="15" t="s">
        <v>118</v>
      </c>
      <c r="B400" s="102">
        <v>20290.10504109529</v>
      </c>
      <c r="C400" s="102">
        <v>25600.713644495776</v>
      </c>
      <c r="D400" s="102">
        <v>26770.017377618857</v>
      </c>
      <c r="E400" s="102">
        <v>29180.773273115934</v>
      </c>
      <c r="F400" s="102">
        <v>31868.4917557603</v>
      </c>
      <c r="G400" s="102">
        <v>36498.8135029879</v>
      </c>
      <c r="H400" s="102">
        <v>41521.82764340674</v>
      </c>
      <c r="I400" s="102">
        <v>44033.27353273743</v>
      </c>
      <c r="J400" s="85"/>
    </row>
    <row r="401" spans="1:10" s="15" customFormat="1" ht="18" customHeight="1">
      <c r="A401" s="131" t="s">
        <v>119</v>
      </c>
      <c r="B401" s="102">
        <v>21036.1497636609</v>
      </c>
      <c r="C401" s="102">
        <v>26442.56567210704</v>
      </c>
      <c r="D401" s="102">
        <v>27652.719022795387</v>
      </c>
      <c r="E401" s="102">
        <v>30239.0337878871</v>
      </c>
      <c r="F401" s="102">
        <v>32789.33812816754</v>
      </c>
      <c r="G401" s="102">
        <v>37303.78393205694</v>
      </c>
      <c r="H401" s="102">
        <v>42299.100256196325</v>
      </c>
      <c r="I401" s="102">
        <v>44510.99040629661</v>
      </c>
      <c r="J401" s="85"/>
    </row>
    <row r="402" spans="1:10" s="15" customFormat="1" ht="18" customHeight="1">
      <c r="A402" s="14"/>
      <c r="B402" s="26"/>
      <c r="C402" s="26"/>
      <c r="D402" s="26"/>
      <c r="E402" s="26"/>
      <c r="F402" s="26"/>
      <c r="G402" s="26"/>
      <c r="H402" s="26"/>
      <c r="J402" s="85"/>
    </row>
    <row r="403" spans="1:10" s="15" customFormat="1" ht="18" customHeight="1">
      <c r="A403" s="138" t="s">
        <v>117</v>
      </c>
      <c r="B403" s="141"/>
      <c r="C403" s="141"/>
      <c r="D403" s="141"/>
      <c r="E403" s="141"/>
      <c r="F403" s="141"/>
      <c r="G403" s="141"/>
      <c r="H403" s="141"/>
      <c r="I403" s="141"/>
      <c r="J403" s="85"/>
    </row>
    <row r="404" spans="1:9" s="15" customFormat="1" ht="18" customHeight="1">
      <c r="A404" s="132" t="s">
        <v>223</v>
      </c>
      <c r="B404" s="135">
        <v>1232.8</v>
      </c>
      <c r="C404" s="135">
        <v>1196.3</v>
      </c>
      <c r="D404" s="135">
        <v>1320.3</v>
      </c>
      <c r="E404" s="135">
        <v>1409.4</v>
      </c>
      <c r="F404" s="135">
        <v>1557.4333727886612</v>
      </c>
      <c r="G404" s="135">
        <v>1576.7</v>
      </c>
      <c r="H404" s="135">
        <v>1597.6</v>
      </c>
      <c r="I404" s="135">
        <v>1653.1</v>
      </c>
    </row>
    <row r="405" spans="1:10" s="15" customFormat="1" ht="18" customHeight="1">
      <c r="A405" s="132" t="s">
        <v>222</v>
      </c>
      <c r="B405" s="136">
        <v>38291222</v>
      </c>
      <c r="C405" s="136">
        <v>39474672</v>
      </c>
      <c r="D405" s="136">
        <v>40683294</v>
      </c>
      <c r="E405" s="136">
        <v>41914311</v>
      </c>
      <c r="F405" s="136">
        <v>43169305</v>
      </c>
      <c r="G405" s="136">
        <v>43625354</v>
      </c>
      <c r="H405" s="136">
        <v>44827757</v>
      </c>
      <c r="I405" s="136">
        <v>46069229</v>
      </c>
      <c r="J405" s="85"/>
    </row>
    <row r="406" spans="2:10" s="15" customFormat="1" ht="18" customHeight="1">
      <c r="B406" s="49"/>
      <c r="C406" s="49"/>
      <c r="D406" s="133"/>
      <c r="H406" s="79"/>
      <c r="J406" s="85"/>
    </row>
    <row r="407" spans="1:10" s="15" customFormat="1" ht="18" customHeight="1">
      <c r="A407" s="138" t="s">
        <v>224</v>
      </c>
      <c r="B407" s="141"/>
      <c r="C407" s="141"/>
      <c r="D407" s="141"/>
      <c r="E407" s="141"/>
      <c r="F407" s="141"/>
      <c r="G407" s="141"/>
      <c r="H407" s="141"/>
      <c r="I407" s="141"/>
      <c r="J407" s="85"/>
    </row>
    <row r="408" spans="1:88" s="79" customFormat="1" ht="18" customHeight="1">
      <c r="A408" s="15"/>
      <c r="B408" s="15"/>
      <c r="C408" s="15"/>
      <c r="D408" s="15"/>
      <c r="E408" s="15"/>
      <c r="F408" s="15"/>
      <c r="I408" s="12" t="s">
        <v>120</v>
      </c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</row>
    <row r="409" spans="1:10" s="15" customFormat="1" ht="18" customHeight="1">
      <c r="A409" s="79" t="s">
        <v>121</v>
      </c>
      <c r="B409" s="80">
        <v>2007</v>
      </c>
      <c r="C409" s="80">
        <v>2008</v>
      </c>
      <c r="D409" s="80">
        <v>2009</v>
      </c>
      <c r="E409" s="80">
        <v>2010</v>
      </c>
      <c r="F409" s="80">
        <v>2011</v>
      </c>
      <c r="G409" s="80">
        <v>2012</v>
      </c>
      <c r="H409" s="80">
        <v>2013</v>
      </c>
      <c r="I409" s="80">
        <v>2014</v>
      </c>
      <c r="J409" s="12"/>
    </row>
    <row r="410" spans="1:10" s="15" customFormat="1" ht="18" customHeight="1">
      <c r="A410" s="120" t="s">
        <v>226</v>
      </c>
      <c r="B410" s="68">
        <v>3603539.4514947836</v>
      </c>
      <c r="C410" s="68">
        <v>5013560.955522755</v>
      </c>
      <c r="D410" s="68">
        <v>6036056.081726276</v>
      </c>
      <c r="E410" s="68">
        <v>7285021.183488567</v>
      </c>
      <c r="F410" s="68">
        <v>8686662.866763089</v>
      </c>
      <c r="G410" s="68">
        <v>11035043.765984708</v>
      </c>
      <c r="H410" s="68">
        <v>12413982.080006381</v>
      </c>
      <c r="I410" s="68">
        <v>12851664.021261528</v>
      </c>
      <c r="J410" s="68"/>
    </row>
    <row r="411" spans="1:10" s="15" customFormat="1" ht="18" customHeight="1">
      <c r="A411" s="120" t="s">
        <v>227</v>
      </c>
      <c r="B411" s="68">
        <v>2513283.932964297</v>
      </c>
      <c r="C411" s="68">
        <v>3062768.180448941</v>
      </c>
      <c r="D411" s="68">
        <v>3643718.49853395</v>
      </c>
      <c r="E411" s="68">
        <v>3968923.997823623</v>
      </c>
      <c r="F411" s="68">
        <v>4572949.353762736</v>
      </c>
      <c r="G411" s="68">
        <v>5194037.069985747</v>
      </c>
      <c r="H411" s="68">
        <v>5839240.23293239</v>
      </c>
      <c r="I411" s="68">
        <v>5843714.764911089</v>
      </c>
      <c r="J411" s="68"/>
    </row>
    <row r="412" spans="1:10" s="15" customFormat="1" ht="18" customHeight="1">
      <c r="A412" s="120" t="s">
        <v>228</v>
      </c>
      <c r="B412" s="68">
        <v>639761.6765286322</v>
      </c>
      <c r="C412" s="68">
        <v>752277.8742330885</v>
      </c>
      <c r="D412" s="68">
        <v>881216.7603220503</v>
      </c>
      <c r="E412" s="68">
        <v>956104.125762962</v>
      </c>
      <c r="F412" s="68">
        <v>1146811.0767819332</v>
      </c>
      <c r="G412" s="68">
        <v>1507792.9182445493</v>
      </c>
      <c r="H412" s="68">
        <v>2167980.549776868</v>
      </c>
      <c r="I412" s="68">
        <v>2492043.196064068</v>
      </c>
      <c r="J412" s="68"/>
    </row>
    <row r="413" spans="1:10" s="15" customFormat="1" ht="18" customHeight="1">
      <c r="A413" s="120" t="s">
        <v>229</v>
      </c>
      <c r="B413" s="68">
        <v>424771.5856196013</v>
      </c>
      <c r="C413" s="68">
        <v>604117.8633001803</v>
      </c>
      <c r="D413" s="68">
        <v>846726.0067951628</v>
      </c>
      <c r="E413" s="68">
        <v>900073.6235543789</v>
      </c>
      <c r="F413" s="68">
        <v>1081809.1374049117</v>
      </c>
      <c r="G413" s="68">
        <v>1358677.7387094893</v>
      </c>
      <c r="H413" s="68">
        <v>1708011.253591096</v>
      </c>
      <c r="I413" s="68">
        <v>1781802.6451053116</v>
      </c>
      <c r="J413" s="81"/>
    </row>
    <row r="414" spans="1:10" s="15" customFormat="1" ht="18" customHeight="1">
      <c r="A414" s="121" t="s">
        <v>225</v>
      </c>
      <c r="B414" s="81">
        <f>SUM(B410:B413)</f>
        <v>7181356.646607314</v>
      </c>
      <c r="C414" s="81">
        <f aca="true" t="shared" si="50" ref="C414:I414">SUM(C410:C413)</f>
        <v>9432724.873504965</v>
      </c>
      <c r="D414" s="81">
        <f t="shared" si="50"/>
        <v>11407717.34737744</v>
      </c>
      <c r="E414" s="81">
        <f t="shared" si="50"/>
        <v>13110122.93062953</v>
      </c>
      <c r="F414" s="81">
        <f t="shared" si="50"/>
        <v>15488232.434712667</v>
      </c>
      <c r="G414" s="81">
        <f t="shared" si="50"/>
        <v>19095551.492924497</v>
      </c>
      <c r="H414" s="81">
        <f t="shared" si="50"/>
        <v>22129214.116306737</v>
      </c>
      <c r="I414" s="81">
        <f t="shared" si="50"/>
        <v>22969224.627341993</v>
      </c>
      <c r="J414" s="81"/>
    </row>
    <row r="415" spans="1:10" s="15" customFormat="1" ht="18" customHeight="1">
      <c r="A415" s="14"/>
      <c r="B415" s="81"/>
      <c r="C415" s="81"/>
      <c r="D415" s="81"/>
      <c r="E415" s="81"/>
      <c r="F415" s="81"/>
      <c r="G415" s="81"/>
      <c r="I415" s="122"/>
      <c r="J415" s="85"/>
    </row>
    <row r="416" spans="1:10" s="15" customFormat="1" ht="18" customHeight="1">
      <c r="A416" s="138" t="s">
        <v>255</v>
      </c>
      <c r="B416" s="141"/>
      <c r="C416" s="141"/>
      <c r="D416" s="141"/>
      <c r="E416" s="141"/>
      <c r="F416" s="141"/>
      <c r="G416" s="141"/>
      <c r="H416" s="141"/>
      <c r="I416" s="141"/>
      <c r="J416" s="85"/>
    </row>
    <row r="417" spans="2:10" s="15" customFormat="1" ht="18" customHeight="1">
      <c r="B417" s="80"/>
      <c r="C417" s="82"/>
      <c r="D417" s="82"/>
      <c r="E417" s="82"/>
      <c r="I417" s="12" t="s">
        <v>120</v>
      </c>
      <c r="J417" s="85"/>
    </row>
    <row r="418" spans="1:10" s="15" customFormat="1" ht="18" customHeight="1">
      <c r="A418" s="79" t="s">
        <v>121</v>
      </c>
      <c r="B418" s="80">
        <v>2007</v>
      </c>
      <c r="C418" s="80">
        <v>2008</v>
      </c>
      <c r="D418" s="80">
        <v>2009</v>
      </c>
      <c r="E418" s="80">
        <v>2010</v>
      </c>
      <c r="F418" s="80">
        <v>2011</v>
      </c>
      <c r="G418" s="80">
        <v>2012</v>
      </c>
      <c r="H418" s="80">
        <v>2013</v>
      </c>
      <c r="I418" s="80">
        <v>2014</v>
      </c>
      <c r="J418" s="12"/>
    </row>
    <row r="419" spans="1:10" s="15" customFormat="1" ht="18" customHeight="1">
      <c r="A419" s="120" t="s">
        <v>226</v>
      </c>
      <c r="B419" s="68">
        <v>3603539.4514947836</v>
      </c>
      <c r="C419" s="68">
        <v>3884783.5292898817</v>
      </c>
      <c r="D419" s="68">
        <v>4098750.4309780234</v>
      </c>
      <c r="E419" s="68">
        <v>4248442.893685867</v>
      </c>
      <c r="F419" s="68">
        <v>4454218.841103668</v>
      </c>
      <c r="G419" s="68">
        <v>4640786.6731921565</v>
      </c>
      <c r="H419" s="68">
        <v>4801783.207954391</v>
      </c>
      <c r="I419" s="68">
        <v>4993854.536272567</v>
      </c>
      <c r="J419" s="68"/>
    </row>
    <row r="420" spans="1:10" s="15" customFormat="1" ht="18" customHeight="1">
      <c r="A420" s="120" t="s">
        <v>227</v>
      </c>
      <c r="B420" s="68">
        <v>2513283.932964297</v>
      </c>
      <c r="C420" s="68">
        <v>2715826.190665666</v>
      </c>
      <c r="D420" s="68">
        <v>2859665.1959564984</v>
      </c>
      <c r="E420" s="68">
        <v>2900641.8699785927</v>
      </c>
      <c r="F420" s="68">
        <v>2948017.17116958</v>
      </c>
      <c r="G420" s="68">
        <v>3001943.9555851407</v>
      </c>
      <c r="H420" s="68">
        <v>3062481.140520511</v>
      </c>
      <c r="I420" s="68">
        <v>3129647.232258441</v>
      </c>
      <c r="J420" s="68"/>
    </row>
    <row r="421" spans="1:10" s="15" customFormat="1" ht="18" customHeight="1">
      <c r="A421" s="120" t="s">
        <v>228</v>
      </c>
      <c r="B421" s="68">
        <v>639761.6765286322</v>
      </c>
      <c r="C421" s="68">
        <v>663868.5639112508</v>
      </c>
      <c r="D421" s="68">
        <v>697691.6213351878</v>
      </c>
      <c r="E421" s="68">
        <v>721555.0643387735</v>
      </c>
      <c r="F421" s="68">
        <v>745683.674719397</v>
      </c>
      <c r="G421" s="68">
        <v>771589.5907011864</v>
      </c>
      <c r="H421" s="68">
        <v>808231.3306546782</v>
      </c>
      <c r="I421" s="68">
        <v>849445.3924351654</v>
      </c>
      <c r="J421" s="68"/>
    </row>
    <row r="422" spans="1:10" s="15" customFormat="1" ht="18" customHeight="1">
      <c r="A422" s="120" t="s">
        <v>229</v>
      </c>
      <c r="B422" s="68">
        <v>424771.5856196013</v>
      </c>
      <c r="C422" s="68">
        <v>455555.03753832035</v>
      </c>
      <c r="D422" s="68">
        <v>457643.09515600756</v>
      </c>
      <c r="E422" s="68">
        <v>461796.17832804256</v>
      </c>
      <c r="F422" s="68">
        <v>473909.68516155286</v>
      </c>
      <c r="G422" s="68">
        <v>487596.98343171284</v>
      </c>
      <c r="H422" s="68">
        <v>514234.8785027331</v>
      </c>
      <c r="I422" s="68">
        <v>524521.0639984678</v>
      </c>
      <c r="J422" s="81"/>
    </row>
    <row r="423" spans="1:10" s="15" customFormat="1" ht="18" customHeight="1">
      <c r="A423" s="121" t="s">
        <v>225</v>
      </c>
      <c r="B423" s="81">
        <f>SUM(B419:B422)</f>
        <v>7181356.646607314</v>
      </c>
      <c r="C423" s="81">
        <f aca="true" t="shared" si="51" ref="C423:I423">SUM(C419:C422)</f>
        <v>7720033.321405119</v>
      </c>
      <c r="D423" s="81">
        <f t="shared" si="51"/>
        <v>8113750.343425717</v>
      </c>
      <c r="E423" s="81">
        <f t="shared" si="51"/>
        <v>8332436.006331276</v>
      </c>
      <c r="F423" s="81">
        <f t="shared" si="51"/>
        <v>8621829.372154199</v>
      </c>
      <c r="G423" s="81">
        <f t="shared" si="51"/>
        <v>8901917.202910198</v>
      </c>
      <c r="H423" s="81">
        <f t="shared" si="51"/>
        <v>9186730.557632312</v>
      </c>
      <c r="I423" s="81">
        <f t="shared" si="51"/>
        <v>9497468.224964641</v>
      </c>
      <c r="J423" s="85"/>
    </row>
    <row r="424" spans="1:10" s="15" customFormat="1" ht="18" customHeight="1">
      <c r="A424" s="121"/>
      <c r="B424" s="81"/>
      <c r="C424" s="81"/>
      <c r="D424" s="81"/>
      <c r="E424" s="81"/>
      <c r="F424" s="81"/>
      <c r="G424" s="81"/>
      <c r="J424" s="85"/>
    </row>
    <row r="425" spans="1:9" s="128" customFormat="1" ht="18" customHeight="1">
      <c r="A425" s="138" t="s">
        <v>122</v>
      </c>
      <c r="B425" s="139"/>
      <c r="C425" s="139"/>
      <c r="D425" s="139"/>
      <c r="E425" s="139"/>
      <c r="F425" s="139"/>
      <c r="G425" s="139"/>
      <c r="H425" s="139"/>
      <c r="I425" s="139"/>
    </row>
    <row r="426" spans="1:10" s="15" customFormat="1" ht="18" customHeight="1">
      <c r="A426" s="14"/>
      <c r="I426" s="12" t="s">
        <v>120</v>
      </c>
      <c r="J426" s="85"/>
    </row>
    <row r="427" spans="1:10" s="15" customFormat="1" ht="18" customHeight="1">
      <c r="A427" s="79" t="s">
        <v>121</v>
      </c>
      <c r="B427" s="80">
        <v>2007</v>
      </c>
      <c r="C427" s="80">
        <v>2008</v>
      </c>
      <c r="D427" s="80">
        <v>2009</v>
      </c>
      <c r="E427" s="80">
        <v>2010</v>
      </c>
      <c r="F427" s="80">
        <v>2011</v>
      </c>
      <c r="G427" s="80">
        <v>2012</v>
      </c>
      <c r="H427" s="80">
        <v>2013</v>
      </c>
      <c r="I427" s="80">
        <v>2014</v>
      </c>
      <c r="J427" s="12"/>
    </row>
    <row r="428" spans="1:10" s="15" customFormat="1" ht="18" customHeight="1">
      <c r="A428" s="15" t="s">
        <v>123</v>
      </c>
      <c r="B428" s="2">
        <v>935411.8871249296</v>
      </c>
      <c r="C428" s="2">
        <v>991016.7186632741</v>
      </c>
      <c r="D428" s="2">
        <v>1073018.9483379368</v>
      </c>
      <c r="E428" s="2">
        <v>1779710.981001076</v>
      </c>
      <c r="F428" s="2">
        <v>2688583.5545945275</v>
      </c>
      <c r="G428" s="2">
        <v>3001179.237360399</v>
      </c>
      <c r="H428" s="2">
        <v>2986465.587259205</v>
      </c>
      <c r="I428" s="2">
        <v>2923420.3020044984</v>
      </c>
      <c r="J428" s="68"/>
    </row>
    <row r="429" spans="1:10" s="15" customFormat="1" ht="18" customHeight="1">
      <c r="A429" s="15" t="s">
        <v>124</v>
      </c>
      <c r="B429" s="2">
        <v>1880031.921199033</v>
      </c>
      <c r="C429" s="2">
        <v>2283593.91437847</v>
      </c>
      <c r="D429" s="2">
        <v>2597316.140131142</v>
      </c>
      <c r="E429" s="2">
        <v>3021535.6979589313</v>
      </c>
      <c r="F429" s="2">
        <v>4031541.1509170327</v>
      </c>
      <c r="G429" s="2">
        <v>4599919.100020625</v>
      </c>
      <c r="H429" s="2">
        <v>4575334.0905943625</v>
      </c>
      <c r="I429" s="2">
        <v>4445568.230040651</v>
      </c>
      <c r="J429" s="68"/>
    </row>
    <row r="430" spans="1:10" s="15" customFormat="1" ht="18" customHeight="1">
      <c r="A430" s="15" t="s">
        <v>230</v>
      </c>
      <c r="B430" s="2">
        <v>232622.25761181343</v>
      </c>
      <c r="C430" s="2">
        <v>306627.9501861841</v>
      </c>
      <c r="D430" s="2">
        <v>354861.68462838524</v>
      </c>
      <c r="E430" s="2">
        <v>406271.8828294101</v>
      </c>
      <c r="F430" s="2">
        <v>303444.1083286187</v>
      </c>
      <c r="G430" s="2">
        <v>533282.8809457397</v>
      </c>
      <c r="H430" s="2">
        <v>546669.8745337925</v>
      </c>
      <c r="I430" s="2">
        <v>598389.515010731</v>
      </c>
      <c r="J430" s="68"/>
    </row>
    <row r="431" spans="1:10" s="15" customFormat="1" ht="18" customHeight="1">
      <c r="A431" s="15" t="s">
        <v>231</v>
      </c>
      <c r="B431" s="2">
        <v>240897.85171029414</v>
      </c>
      <c r="C431" s="2">
        <v>247646.04400313587</v>
      </c>
      <c r="D431" s="2">
        <v>264519.81673395133</v>
      </c>
      <c r="E431" s="2">
        <v>261294.3605043376</v>
      </c>
      <c r="F431" s="2">
        <v>247824.77661917108</v>
      </c>
      <c r="G431" s="2">
        <v>275053.40305860166</v>
      </c>
      <c r="H431" s="2">
        <v>325968.7738284337</v>
      </c>
      <c r="I431" s="2">
        <v>373548.9551997143</v>
      </c>
      <c r="J431" s="68"/>
    </row>
    <row r="432" spans="1:10" s="15" customFormat="1" ht="18" customHeight="1">
      <c r="A432" s="15" t="s">
        <v>125</v>
      </c>
      <c r="B432" s="2">
        <v>2117073.6961931875</v>
      </c>
      <c r="C432" s="2">
        <v>2871522.8849338726</v>
      </c>
      <c r="D432" s="2">
        <v>2728799.1044605537</v>
      </c>
      <c r="E432" s="2">
        <v>3431314.045714736</v>
      </c>
      <c r="F432" s="2">
        <v>4755230.516091305</v>
      </c>
      <c r="G432" s="2">
        <v>4984192.774844227</v>
      </c>
      <c r="H432" s="2">
        <v>7674178.915114408</v>
      </c>
      <c r="I432" s="2">
        <v>9899350.079855256</v>
      </c>
      <c r="J432" s="68"/>
    </row>
    <row r="433" spans="1:10" s="15" customFormat="1" ht="18" customHeight="1">
      <c r="A433" s="14" t="s">
        <v>126</v>
      </c>
      <c r="B433" s="32">
        <f>SUM(B428:B432)</f>
        <v>5406037.6138392575</v>
      </c>
      <c r="C433" s="32">
        <f aca="true" t="shared" si="52" ref="C433:I433">SUM(C428:C432)</f>
        <v>6700407.512164937</v>
      </c>
      <c r="D433" s="32">
        <f t="shared" si="52"/>
        <v>7018515.69429197</v>
      </c>
      <c r="E433" s="32">
        <f t="shared" si="52"/>
        <v>8900126.968008492</v>
      </c>
      <c r="F433" s="32">
        <f t="shared" si="52"/>
        <v>12026624.106550656</v>
      </c>
      <c r="G433" s="32">
        <f t="shared" si="52"/>
        <v>13393627.396229593</v>
      </c>
      <c r="H433" s="32">
        <f t="shared" si="52"/>
        <v>16108617.241330203</v>
      </c>
      <c r="I433" s="32">
        <f t="shared" si="52"/>
        <v>18240277.082110852</v>
      </c>
      <c r="J433" s="30"/>
    </row>
    <row r="434" spans="1:10" s="15" customFormat="1" ht="18" customHeight="1">
      <c r="A434" s="14"/>
      <c r="B434" s="81"/>
      <c r="C434" s="81"/>
      <c r="D434" s="81"/>
      <c r="E434" s="81"/>
      <c r="F434" s="81"/>
      <c r="G434" s="81"/>
      <c r="J434" s="85"/>
    </row>
    <row r="435" spans="1:10" s="15" customFormat="1" ht="18" customHeight="1">
      <c r="A435" s="138" t="s">
        <v>256</v>
      </c>
      <c r="B435" s="141"/>
      <c r="C435" s="141"/>
      <c r="D435" s="141"/>
      <c r="E435" s="141"/>
      <c r="F435" s="141"/>
      <c r="G435" s="141"/>
      <c r="H435" s="141"/>
      <c r="I435" s="141"/>
      <c r="J435" s="85"/>
    </row>
    <row r="436" spans="1:10" s="15" customFormat="1" ht="18" customHeight="1">
      <c r="A436" s="14"/>
      <c r="I436" s="12" t="s">
        <v>120</v>
      </c>
      <c r="J436" s="85"/>
    </row>
    <row r="437" spans="1:10" s="15" customFormat="1" ht="18" customHeight="1">
      <c r="A437" s="79" t="s">
        <v>121</v>
      </c>
      <c r="B437" s="80">
        <v>2007</v>
      </c>
      <c r="C437" s="80">
        <v>2008</v>
      </c>
      <c r="D437" s="80">
        <v>2009</v>
      </c>
      <c r="E437" s="80">
        <v>2010</v>
      </c>
      <c r="F437" s="80">
        <v>2011</v>
      </c>
      <c r="G437" s="80">
        <v>2012</v>
      </c>
      <c r="H437" s="80">
        <v>2013</v>
      </c>
      <c r="I437" s="80">
        <v>2014</v>
      </c>
      <c r="J437" s="12"/>
    </row>
    <row r="438" spans="1:10" s="15" customFormat="1" ht="18" customHeight="1">
      <c r="A438" s="15" t="s">
        <v>123</v>
      </c>
      <c r="B438" s="2">
        <v>935411.8871249296</v>
      </c>
      <c r="C438" s="2">
        <v>843948.6844593451</v>
      </c>
      <c r="D438" s="2">
        <v>1001652.6012013877</v>
      </c>
      <c r="E438" s="2">
        <v>1074285.1185461956</v>
      </c>
      <c r="F438" s="2">
        <v>1141798.2301484323</v>
      </c>
      <c r="G438" s="2">
        <v>1217822.9600140383</v>
      </c>
      <c r="H438" s="2">
        <v>1264844.833081273</v>
      </c>
      <c r="I438" s="2">
        <v>1383349.161918394</v>
      </c>
      <c r="J438" s="13"/>
    </row>
    <row r="439" spans="1:10" s="15" customFormat="1" ht="18" customHeight="1">
      <c r="A439" s="15" t="s">
        <v>124</v>
      </c>
      <c r="B439" s="2">
        <v>1880031.921199035</v>
      </c>
      <c r="C439" s="2">
        <v>2094035.3977279672</v>
      </c>
      <c r="D439" s="2">
        <v>2192207.2163907746</v>
      </c>
      <c r="E439" s="2">
        <v>2388391.0298708323</v>
      </c>
      <c r="F439" s="2">
        <v>2554119.3292708416</v>
      </c>
      <c r="G439" s="2">
        <v>2659199.521026261</v>
      </c>
      <c r="H439" s="2">
        <v>2831399.8616866916</v>
      </c>
      <c r="I439" s="2">
        <v>3024322.655011544</v>
      </c>
      <c r="J439" s="13"/>
    </row>
    <row r="440" spans="1:10" s="15" customFormat="1" ht="18" customHeight="1">
      <c r="A440" s="15" t="s">
        <v>230</v>
      </c>
      <c r="B440" s="2">
        <v>232622.25761181337</v>
      </c>
      <c r="C440" s="2">
        <v>251360.65985662665</v>
      </c>
      <c r="D440" s="2">
        <v>262099.54699187938</v>
      </c>
      <c r="E440" s="2">
        <v>297237.75093667454</v>
      </c>
      <c r="F440" s="2">
        <v>284393.61640384153</v>
      </c>
      <c r="G440" s="2">
        <v>293803.5696619753</v>
      </c>
      <c r="H440" s="2">
        <v>332080.0535323527</v>
      </c>
      <c r="I440" s="2">
        <v>363109.5200022128</v>
      </c>
      <c r="J440" s="13"/>
    </row>
    <row r="441" spans="1:10" s="15" customFormat="1" ht="18" customHeight="1">
      <c r="A441" s="15" t="s">
        <v>231</v>
      </c>
      <c r="B441" s="2">
        <v>240897.85171029414</v>
      </c>
      <c r="C441" s="2">
        <v>246506.58411262045</v>
      </c>
      <c r="D441" s="2">
        <v>257754.98837525002</v>
      </c>
      <c r="E441" s="2">
        <v>263336.43966630707</v>
      </c>
      <c r="F441" s="2">
        <v>260049.76966110687</v>
      </c>
      <c r="G441" s="2">
        <v>267407.2456253506</v>
      </c>
      <c r="H441" s="2">
        <v>274506.8081836909</v>
      </c>
      <c r="I441" s="2">
        <v>284755.09600199095</v>
      </c>
      <c r="J441" s="13"/>
    </row>
    <row r="442" spans="1:10" s="15" customFormat="1" ht="15.75">
      <c r="A442" s="15" t="s">
        <v>125</v>
      </c>
      <c r="B442" s="2">
        <v>2117073.6961931875</v>
      </c>
      <c r="C442" s="2">
        <v>2323319.5616404256</v>
      </c>
      <c r="D442" s="2">
        <v>2235648.2652462977</v>
      </c>
      <c r="E442" s="2">
        <v>2466660.05740944</v>
      </c>
      <c r="F442" s="2">
        <v>3031443.400033208</v>
      </c>
      <c r="G442" s="2">
        <v>3127823.594713024</v>
      </c>
      <c r="H442" s="2">
        <v>3584477.4984553563</v>
      </c>
      <c r="I442" s="2">
        <v>4088927.440012682</v>
      </c>
      <c r="J442" s="13"/>
    </row>
    <row r="443" spans="1:10" s="15" customFormat="1" ht="18" customHeight="1">
      <c r="A443" s="14" t="s">
        <v>126</v>
      </c>
      <c r="B443" s="32">
        <f>SUM(B438:B442)</f>
        <v>5406037.613839259</v>
      </c>
      <c r="C443" s="32">
        <f aca="true" t="shared" si="53" ref="C443:I443">SUM(C438:C442)</f>
        <v>5759170.887796985</v>
      </c>
      <c r="D443" s="32">
        <f t="shared" si="53"/>
        <v>5949362.61820559</v>
      </c>
      <c r="E443" s="32">
        <f t="shared" si="53"/>
        <v>6489910.396429449</v>
      </c>
      <c r="F443" s="32">
        <f t="shared" si="53"/>
        <v>7271804.34551743</v>
      </c>
      <c r="G443" s="32">
        <f t="shared" si="53"/>
        <v>7566056.891040649</v>
      </c>
      <c r="H443" s="32">
        <f t="shared" si="53"/>
        <v>8287309.054939365</v>
      </c>
      <c r="I443" s="32">
        <f t="shared" si="53"/>
        <v>9144463.872946825</v>
      </c>
      <c r="J443" s="30"/>
    </row>
    <row r="444" spans="1:10" s="15" customFormat="1" ht="18" customHeight="1">
      <c r="A444" s="14"/>
      <c r="J444" s="85"/>
    </row>
    <row r="445" spans="1:10" s="15" customFormat="1" ht="18" customHeight="1">
      <c r="A445" s="138" t="s">
        <v>127</v>
      </c>
      <c r="B445" s="141"/>
      <c r="C445" s="141"/>
      <c r="D445" s="141"/>
      <c r="E445" s="141"/>
      <c r="F445" s="141"/>
      <c r="G445" s="141"/>
      <c r="H445" s="141"/>
      <c r="I445" s="141"/>
      <c r="J445" s="85"/>
    </row>
    <row r="446" spans="9:10" s="15" customFormat="1" ht="18" customHeight="1">
      <c r="I446" s="12" t="s">
        <v>120</v>
      </c>
      <c r="J446" s="85"/>
    </row>
    <row r="447" spans="1:10" s="15" customFormat="1" ht="18" customHeight="1">
      <c r="A447" s="79" t="s">
        <v>121</v>
      </c>
      <c r="B447" s="80">
        <v>2007</v>
      </c>
      <c r="C447" s="80">
        <v>2008</v>
      </c>
      <c r="D447" s="80">
        <v>2009</v>
      </c>
      <c r="E447" s="80">
        <v>2010</v>
      </c>
      <c r="F447" s="80">
        <v>2011</v>
      </c>
      <c r="G447" s="80">
        <v>2012</v>
      </c>
      <c r="H447" s="80">
        <v>2013</v>
      </c>
      <c r="I447" s="80">
        <v>2014</v>
      </c>
      <c r="J447" s="12"/>
    </row>
    <row r="448" spans="1:10" s="15" customFormat="1" ht="18" customHeight="1">
      <c r="A448" s="55" t="s">
        <v>232</v>
      </c>
      <c r="B448" s="2">
        <v>2645346.716716535</v>
      </c>
      <c r="C448" s="2">
        <v>3193697.196810819</v>
      </c>
      <c r="D448" s="2">
        <v>3744882.9076179895</v>
      </c>
      <c r="E448" s="2">
        <v>4426466.820755188</v>
      </c>
      <c r="F448" s="2">
        <v>5571372.235293418</v>
      </c>
      <c r="G448" s="2">
        <v>6389279.178205789</v>
      </c>
      <c r="H448" s="2">
        <v>7271715.945324359</v>
      </c>
      <c r="I448" s="2">
        <v>8378448.835481293</v>
      </c>
      <c r="J448" s="123"/>
    </row>
    <row r="449" spans="1:10" s="15" customFormat="1" ht="18" customHeight="1">
      <c r="A449" s="55" t="s">
        <v>233</v>
      </c>
      <c r="B449" s="2">
        <v>1572853.6242617257</v>
      </c>
      <c r="C449" s="2">
        <v>1969499.244644627</v>
      </c>
      <c r="D449" s="2">
        <v>2320840.508618759</v>
      </c>
      <c r="E449" s="2">
        <v>2537406.6731980573</v>
      </c>
      <c r="F449" s="2">
        <v>2728970.3720267694</v>
      </c>
      <c r="G449" s="2">
        <v>2733617.826269852</v>
      </c>
      <c r="H449" s="2">
        <v>2986346.8355396367</v>
      </c>
      <c r="I449" s="2">
        <v>3438076.411583773</v>
      </c>
      <c r="J449" s="123"/>
    </row>
    <row r="450" spans="1:10" s="15" customFormat="1" ht="18" customHeight="1">
      <c r="A450" s="55" t="s">
        <v>234</v>
      </c>
      <c r="B450" s="2">
        <v>481997.29533795465</v>
      </c>
      <c r="C450" s="2">
        <v>559792.8610670678</v>
      </c>
      <c r="D450" s="2">
        <v>680669.0366527876</v>
      </c>
      <c r="E450" s="2">
        <v>720772.4888408359</v>
      </c>
      <c r="F450" s="2">
        <v>733957.9079469701</v>
      </c>
      <c r="G450" s="2">
        <v>887971.7702085073</v>
      </c>
      <c r="H450" s="2">
        <v>902809.7795876013</v>
      </c>
      <c r="I450" s="2">
        <v>872340.7139983897</v>
      </c>
      <c r="J450" s="123"/>
    </row>
    <row r="451" spans="1:10" s="15" customFormat="1" ht="18" customHeight="1">
      <c r="A451" s="55" t="s">
        <v>235</v>
      </c>
      <c r="B451" s="2">
        <v>615065.8489687336</v>
      </c>
      <c r="C451" s="2">
        <v>722547.5147476944</v>
      </c>
      <c r="D451" s="2">
        <v>912732.3673037501</v>
      </c>
      <c r="E451" s="2">
        <v>1151748.3182900874</v>
      </c>
      <c r="F451" s="2">
        <v>1244894.017371498</v>
      </c>
      <c r="G451" s="2">
        <v>1454665.2979533798</v>
      </c>
      <c r="H451" s="2">
        <v>1624384.2285064084</v>
      </c>
      <c r="I451" s="2">
        <v>1700411.275315108</v>
      </c>
      <c r="J451" s="123"/>
    </row>
    <row r="452" spans="1:10" s="15" customFormat="1" ht="18" customHeight="1">
      <c r="A452" s="55" t="s">
        <v>236</v>
      </c>
      <c r="B452" s="2">
        <v>756074.8048975915</v>
      </c>
      <c r="C452" s="2">
        <v>959279.3166870186</v>
      </c>
      <c r="D452" s="2">
        <v>1178852.5679070624</v>
      </c>
      <c r="E452" s="2">
        <v>1408476.5384172811</v>
      </c>
      <c r="F452" s="2">
        <v>1772783.3833987047</v>
      </c>
      <c r="G452" s="2">
        <v>2070162.5451440515</v>
      </c>
      <c r="H452" s="2">
        <v>2308705.1886796537</v>
      </c>
      <c r="I452" s="2">
        <v>2694444.2297873306</v>
      </c>
      <c r="J452" s="123"/>
    </row>
    <row r="453" spans="1:10" s="15" customFormat="1" ht="18" customHeight="1">
      <c r="A453" s="55" t="s">
        <v>237</v>
      </c>
      <c r="B453" s="2">
        <v>1601266.2429873152</v>
      </c>
      <c r="C453" s="2">
        <v>1716407.8591818395</v>
      </c>
      <c r="D453" s="2">
        <v>1921328.1150182993</v>
      </c>
      <c r="E453" s="2">
        <v>2036907.7256225103</v>
      </c>
      <c r="F453" s="2">
        <v>2277777.755425807</v>
      </c>
      <c r="G453" s="2">
        <v>2612764.5640137624</v>
      </c>
      <c r="H453" s="2">
        <v>2672147.479213132</v>
      </c>
      <c r="I453" s="2">
        <v>2955417.093368496</v>
      </c>
      <c r="J453" s="123"/>
    </row>
    <row r="454" spans="1:10" s="15" customFormat="1" ht="18" customHeight="1">
      <c r="A454" s="55" t="s">
        <v>238</v>
      </c>
      <c r="B454" s="2">
        <v>318676.57403960085</v>
      </c>
      <c r="C454" s="2">
        <v>450187.5075938378</v>
      </c>
      <c r="D454" s="2">
        <v>552629.9968194644</v>
      </c>
      <c r="E454" s="2">
        <v>728206.6061255197</v>
      </c>
      <c r="F454" s="2">
        <v>813502.1920639588</v>
      </c>
      <c r="G454" s="2">
        <v>810125.9435456354</v>
      </c>
      <c r="H454" s="2">
        <v>902694.893125048</v>
      </c>
      <c r="I454" s="2">
        <v>1003125.7070846779</v>
      </c>
      <c r="J454" s="123"/>
    </row>
    <row r="455" spans="1:10" s="15" customFormat="1" ht="18" customHeight="1">
      <c r="A455" s="55" t="s">
        <v>239</v>
      </c>
      <c r="B455" s="2">
        <v>793109.7534905461</v>
      </c>
      <c r="C455" s="2">
        <v>850083.2766959617</v>
      </c>
      <c r="D455" s="2">
        <v>895051.2790612077</v>
      </c>
      <c r="E455" s="2">
        <v>978846.077739632</v>
      </c>
      <c r="F455" s="2">
        <v>1098619.724750989</v>
      </c>
      <c r="G455" s="2">
        <v>1427909.3035493006</v>
      </c>
      <c r="H455" s="2">
        <v>1711729.7066425027</v>
      </c>
      <c r="I455" s="2">
        <v>2003202.4193821887</v>
      </c>
      <c r="J455" s="123"/>
    </row>
    <row r="456" spans="1:10" s="15" customFormat="1" ht="18" customHeight="1">
      <c r="A456" s="55" t="s">
        <v>240</v>
      </c>
      <c r="B456" s="2">
        <v>2179163.982229389</v>
      </c>
      <c r="C456" s="2">
        <v>2282704.1577240285</v>
      </c>
      <c r="D456" s="2">
        <v>2511952.8446101877</v>
      </c>
      <c r="E456" s="2">
        <v>2668756.0640000002</v>
      </c>
      <c r="F456" s="2">
        <v>3338191.54</v>
      </c>
      <c r="G456" s="2">
        <v>4017280.304474965</v>
      </c>
      <c r="H456" s="2">
        <v>4936070.655757732</v>
      </c>
      <c r="I456" s="2">
        <v>5227501.73754914</v>
      </c>
      <c r="J456" s="123"/>
    </row>
    <row r="457" spans="1:10" s="15" customFormat="1" ht="18" customHeight="1">
      <c r="A457" s="103" t="s">
        <v>241</v>
      </c>
      <c r="B457" s="2">
        <v>851207.7696494553</v>
      </c>
      <c r="C457" s="2">
        <v>1007307.5216425105</v>
      </c>
      <c r="D457" s="2">
        <v>1193227.8163896697</v>
      </c>
      <c r="E457" s="2">
        <v>1380169.8125782132</v>
      </c>
      <c r="F457" s="2">
        <v>1463766.7893457487</v>
      </c>
      <c r="G457" s="2">
        <v>1607317.4637132564</v>
      </c>
      <c r="H457" s="2">
        <v>1893664.7124279772</v>
      </c>
      <c r="I457" s="2">
        <v>2172080.380386279</v>
      </c>
      <c r="J457" s="123"/>
    </row>
    <row r="458" spans="1:10" s="15" customFormat="1" ht="18" customHeight="1">
      <c r="A458" s="103" t="s">
        <v>242</v>
      </c>
      <c r="B458" s="2">
        <v>438415.08685885917</v>
      </c>
      <c r="C458" s="2">
        <v>532162.9777636877</v>
      </c>
      <c r="D458" s="2">
        <v>663617.9615418785</v>
      </c>
      <c r="E458" s="2">
        <v>735665.1411977079</v>
      </c>
      <c r="F458" s="2">
        <v>820894.3569798076</v>
      </c>
      <c r="G458" s="2">
        <v>919307.1904263566</v>
      </c>
      <c r="H458" s="2">
        <v>1019986.848506505</v>
      </c>
      <c r="I458" s="2">
        <v>1151977.545166679</v>
      </c>
      <c r="J458" s="123"/>
    </row>
    <row r="459" spans="1:10" s="15" customFormat="1" ht="18" customHeight="1">
      <c r="A459" s="103" t="s">
        <v>243</v>
      </c>
      <c r="B459" s="2">
        <v>91526.58966677687</v>
      </c>
      <c r="C459" s="2">
        <v>105578.63247703883</v>
      </c>
      <c r="D459" s="2">
        <v>114976.90567024489</v>
      </c>
      <c r="E459" s="2">
        <v>125499.36618140078</v>
      </c>
      <c r="F459" s="2">
        <v>144046.3791255575</v>
      </c>
      <c r="G459" s="2">
        <v>169111.99770408453</v>
      </c>
      <c r="H459" s="2">
        <v>188996.47275505075</v>
      </c>
      <c r="I459" s="2">
        <v>221912.33132477183</v>
      </c>
      <c r="J459" s="123"/>
    </row>
    <row r="460" spans="1:10" s="15" customFormat="1" ht="18" customHeight="1">
      <c r="A460" s="103" t="s">
        <v>244</v>
      </c>
      <c r="B460" s="2">
        <v>254462.4397688709</v>
      </c>
      <c r="C460" s="2">
        <v>294113.5336860775</v>
      </c>
      <c r="D460" s="2">
        <v>344077.9073893952</v>
      </c>
      <c r="E460" s="2">
        <v>366538.5063111268</v>
      </c>
      <c r="F460" s="2">
        <v>406498.3132860249</v>
      </c>
      <c r="G460" s="2">
        <v>472947.12088271615</v>
      </c>
      <c r="H460" s="2">
        <v>534379.6271436895</v>
      </c>
      <c r="I460" s="2">
        <v>619834.64270338</v>
      </c>
      <c r="J460" s="123"/>
    </row>
    <row r="461" spans="1:10" s="15" customFormat="1" ht="18" customHeight="1">
      <c r="A461" s="103" t="s">
        <v>245</v>
      </c>
      <c r="B461" s="2">
        <v>93328.84821976136</v>
      </c>
      <c r="C461" s="2">
        <v>104903.6187156963</v>
      </c>
      <c r="D461" s="2">
        <v>112524.38858266642</v>
      </c>
      <c r="E461" s="2">
        <v>121402.3234007433</v>
      </c>
      <c r="F461" s="2">
        <v>128895.8393534118</v>
      </c>
      <c r="G461" s="2">
        <v>140180.06726037644</v>
      </c>
      <c r="H461" s="2">
        <v>148535.79119976168</v>
      </c>
      <c r="I461" s="2">
        <v>167035.10993408924</v>
      </c>
      <c r="J461" s="123"/>
    </row>
    <row r="462" spans="1:10" s="15" customFormat="1" ht="18" customHeight="1">
      <c r="A462" s="14" t="s">
        <v>128</v>
      </c>
      <c r="B462" s="32">
        <f>SUM(B448:B461)</f>
        <v>12692495.577093115</v>
      </c>
      <c r="C462" s="32">
        <f aca="true" t="shared" si="54" ref="C462:I462">SUM(C448:C461)</f>
        <v>14748265.219437905</v>
      </c>
      <c r="D462" s="32">
        <f t="shared" si="54"/>
        <v>17147364.603183363</v>
      </c>
      <c r="E462" s="32">
        <f t="shared" si="54"/>
        <v>19386862.4626583</v>
      </c>
      <c r="F462" s="32">
        <f t="shared" si="54"/>
        <v>22544170.806368664</v>
      </c>
      <c r="G462" s="32">
        <f t="shared" si="54"/>
        <v>25712640.573352035</v>
      </c>
      <c r="H462" s="32">
        <f t="shared" si="54"/>
        <v>29102168.164409064</v>
      </c>
      <c r="I462" s="32">
        <f t="shared" si="54"/>
        <v>32605808.433065593</v>
      </c>
      <c r="J462" s="30"/>
    </row>
    <row r="463" spans="1:7" ht="18" customHeight="1">
      <c r="A463" s="4"/>
      <c r="B463" s="71"/>
      <c r="C463" s="71"/>
      <c r="D463" s="71"/>
      <c r="E463" s="71"/>
      <c r="F463" s="71"/>
      <c r="G463" s="71"/>
    </row>
    <row r="464" spans="1:9" ht="18" customHeight="1">
      <c r="A464" s="144" t="s">
        <v>258</v>
      </c>
      <c r="B464" s="143"/>
      <c r="C464" s="143"/>
      <c r="D464" s="143"/>
      <c r="E464" s="143"/>
      <c r="F464" s="143"/>
      <c r="G464" s="143"/>
      <c r="H464" s="143"/>
      <c r="I464" s="143"/>
    </row>
    <row r="465" spans="1:9" ht="18" customHeight="1">
      <c r="A465" s="4"/>
      <c r="B465" s="15"/>
      <c r="C465" s="15"/>
      <c r="D465" s="15"/>
      <c r="E465" s="15"/>
      <c r="I465" s="12" t="s">
        <v>120</v>
      </c>
    </row>
    <row r="466" spans="1:10" ht="18" customHeight="1">
      <c r="A466" s="79" t="s">
        <v>121</v>
      </c>
      <c r="B466" s="80">
        <v>2007</v>
      </c>
      <c r="C466" s="80">
        <v>2008</v>
      </c>
      <c r="D466" s="80">
        <v>2009</v>
      </c>
      <c r="E466" s="80">
        <v>2010</v>
      </c>
      <c r="F466" s="80">
        <v>2011</v>
      </c>
      <c r="G466" s="80">
        <v>2012</v>
      </c>
      <c r="H466" s="80">
        <v>2013</v>
      </c>
      <c r="I466" s="80">
        <v>2014</v>
      </c>
      <c r="J466" s="5"/>
    </row>
    <row r="467" spans="1:10" ht="18" customHeight="1">
      <c r="A467" s="55" t="s">
        <v>232</v>
      </c>
      <c r="B467" s="2">
        <v>2645346.716716534</v>
      </c>
      <c r="C467" s="2">
        <v>2817145.544613765</v>
      </c>
      <c r="D467" s="2">
        <v>2893443.9593680045</v>
      </c>
      <c r="E467" s="2">
        <v>3181782.801034059</v>
      </c>
      <c r="F467" s="2">
        <v>3541264.894945613</v>
      </c>
      <c r="G467" s="2">
        <v>3675197.0695306077</v>
      </c>
      <c r="H467" s="2">
        <v>3839851.5216027703</v>
      </c>
      <c r="I467" s="2">
        <v>4223836.673763048</v>
      </c>
      <c r="J467" s="2"/>
    </row>
    <row r="468" spans="1:10" ht="18" customHeight="1">
      <c r="A468" s="55" t="s">
        <v>233</v>
      </c>
      <c r="B468" s="2">
        <v>1572853.6242617252</v>
      </c>
      <c r="C468" s="2">
        <v>1601241.734113853</v>
      </c>
      <c r="D468" s="2">
        <v>1712475.2788140327</v>
      </c>
      <c r="E468" s="2">
        <v>1896112.4106944602</v>
      </c>
      <c r="F468" s="2">
        <v>1980177.0703900917</v>
      </c>
      <c r="G468" s="2">
        <v>2062518.266084406</v>
      </c>
      <c r="H468" s="2">
        <v>2314221.428862203</v>
      </c>
      <c r="I468" s="2">
        <v>2603499.1074699783</v>
      </c>
      <c r="J468" s="2"/>
    </row>
    <row r="469" spans="1:88" s="4" customFormat="1" ht="18" customHeight="1">
      <c r="A469" s="55" t="s">
        <v>234</v>
      </c>
      <c r="B469" s="2">
        <v>481997.29533795465</v>
      </c>
      <c r="C469" s="2">
        <v>497897.2414261326</v>
      </c>
      <c r="D469" s="2">
        <v>502992.1894302692</v>
      </c>
      <c r="E469" s="2">
        <v>521539.97158963094</v>
      </c>
      <c r="F469" s="2">
        <v>543172.7963331244</v>
      </c>
      <c r="G469" s="2">
        <v>579597.881051868</v>
      </c>
      <c r="H469" s="2">
        <v>595724.3459119521</v>
      </c>
      <c r="I469" s="2">
        <v>609111.0401222364</v>
      </c>
      <c r="J469" s="2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</row>
    <row r="470" spans="1:88" s="4" customFormat="1" ht="18" customHeight="1">
      <c r="A470" s="55" t="s">
        <v>235</v>
      </c>
      <c r="B470" s="2">
        <v>615065.8489687336</v>
      </c>
      <c r="C470" s="2">
        <v>688106.1382081124</v>
      </c>
      <c r="D470" s="2">
        <v>871411.2731782891</v>
      </c>
      <c r="E470" s="2">
        <v>1084423.3761057518</v>
      </c>
      <c r="F470" s="2">
        <v>1177462.034494375</v>
      </c>
      <c r="G470" s="2">
        <v>1439325.7399417178</v>
      </c>
      <c r="H470" s="2">
        <v>1631262.5448345705</v>
      </c>
      <c r="I470" s="2">
        <v>1762115.7794657636</v>
      </c>
      <c r="J470" s="2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</row>
    <row r="471" spans="1:10" ht="18" customHeight="1">
      <c r="A471" s="55" t="s">
        <v>236</v>
      </c>
      <c r="B471" s="2">
        <v>756074.8048975915</v>
      </c>
      <c r="C471" s="2">
        <v>898007.1449635131</v>
      </c>
      <c r="D471" s="2">
        <v>1062921.3283258</v>
      </c>
      <c r="E471" s="2">
        <v>1197164.3916361993</v>
      </c>
      <c r="F471" s="2">
        <v>1374536.5018792348</v>
      </c>
      <c r="G471" s="2">
        <v>1445139.6327501205</v>
      </c>
      <c r="H471" s="2">
        <v>1534231.4820083363</v>
      </c>
      <c r="I471" s="2">
        <v>1699699.9657169282</v>
      </c>
      <c r="J471" s="2"/>
    </row>
    <row r="472" spans="1:88" s="4" customFormat="1" ht="18" customHeight="1">
      <c r="A472" s="55" t="s">
        <v>237</v>
      </c>
      <c r="B472" s="2">
        <v>1601266.2429873152</v>
      </c>
      <c r="C472" s="2">
        <v>1628117.21291431</v>
      </c>
      <c r="D472" s="2">
        <v>1656749.7785073104</v>
      </c>
      <c r="E472" s="2">
        <v>1687263.8732478241</v>
      </c>
      <c r="F472" s="2">
        <v>1719706.0592652264</v>
      </c>
      <c r="G472" s="2">
        <v>1754125.5607258636</v>
      </c>
      <c r="H472" s="2">
        <v>1790574.3394254053</v>
      </c>
      <c r="I472" s="2">
        <v>1829107.1743583975</v>
      </c>
      <c r="J472" s="2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</row>
    <row r="473" spans="1:10" ht="18" customHeight="1">
      <c r="A473" s="55" t="s">
        <v>238</v>
      </c>
      <c r="B473" s="2">
        <v>318676.5740396009</v>
      </c>
      <c r="C473" s="2">
        <v>416091.11136799096</v>
      </c>
      <c r="D473" s="2">
        <v>481736.6385833214</v>
      </c>
      <c r="E473" s="2">
        <v>625809.5684909492</v>
      </c>
      <c r="F473" s="2">
        <v>655946.8705848051</v>
      </c>
      <c r="G473" s="2">
        <v>617853.4755557873</v>
      </c>
      <c r="H473" s="2">
        <v>651358.4139753629</v>
      </c>
      <c r="I473" s="2">
        <v>654929.9157208884</v>
      </c>
      <c r="J473" s="2"/>
    </row>
    <row r="474" spans="1:10" ht="18" customHeight="1">
      <c r="A474" s="55" t="s">
        <v>239</v>
      </c>
      <c r="B474" s="2">
        <v>793109.7534905465</v>
      </c>
      <c r="C474" s="2">
        <v>778586.3986794793</v>
      </c>
      <c r="D474" s="2">
        <v>781579.4785238933</v>
      </c>
      <c r="E474" s="2">
        <v>849168.0687246673</v>
      </c>
      <c r="F474" s="2">
        <v>892397.1621287307</v>
      </c>
      <c r="G474" s="2">
        <v>1104371.6855108382</v>
      </c>
      <c r="H474" s="2">
        <v>1239494.9240595205</v>
      </c>
      <c r="I474" s="2">
        <v>1313617.9201920258</v>
      </c>
      <c r="J474" s="2"/>
    </row>
    <row r="475" spans="1:10" ht="18" customHeight="1">
      <c r="A475" s="55" t="s">
        <v>240</v>
      </c>
      <c r="B475" s="2">
        <v>2179163.9822293893</v>
      </c>
      <c r="C475" s="2">
        <v>2042643.4309515727</v>
      </c>
      <c r="D475" s="2">
        <v>2027531.6563318006</v>
      </c>
      <c r="E475" s="2">
        <v>1926208.6495918948</v>
      </c>
      <c r="F475" s="2">
        <v>2231564.476769778</v>
      </c>
      <c r="G475" s="2">
        <v>2435459.4710573023</v>
      </c>
      <c r="H475" s="2">
        <v>2625280.476007578</v>
      </c>
      <c r="I475" s="2">
        <v>2728182.545619671</v>
      </c>
      <c r="J475" s="2"/>
    </row>
    <row r="476" spans="1:10" ht="18" customHeight="1">
      <c r="A476" s="103" t="s">
        <v>241</v>
      </c>
      <c r="B476" s="2">
        <v>851207.7696494553</v>
      </c>
      <c r="C476" s="2">
        <v>932428.9370884525</v>
      </c>
      <c r="D476" s="2">
        <v>1017817.5824787783</v>
      </c>
      <c r="E476" s="2">
        <v>1082540.436454871</v>
      </c>
      <c r="F476" s="2">
        <v>1143384.9484406824</v>
      </c>
      <c r="G476" s="2">
        <v>1228099.2681457116</v>
      </c>
      <c r="H476" s="2">
        <v>1280672.954694374</v>
      </c>
      <c r="I476" s="2">
        <v>1341506.5780885033</v>
      </c>
      <c r="J476" s="2"/>
    </row>
    <row r="477" spans="1:10" ht="18" customHeight="1">
      <c r="A477" s="103" t="s">
        <v>242</v>
      </c>
      <c r="B477" s="2">
        <v>438415.08685885917</v>
      </c>
      <c r="C477" s="2">
        <v>462619.867947847</v>
      </c>
      <c r="D477" s="2">
        <v>497046.8960112381</v>
      </c>
      <c r="E477" s="2">
        <v>513695.8590840214</v>
      </c>
      <c r="F477" s="2">
        <v>541093.0188165954</v>
      </c>
      <c r="G477" s="2">
        <v>602631.5547100008</v>
      </c>
      <c r="H477" s="2">
        <v>655861.2155961305</v>
      </c>
      <c r="I477" s="2">
        <v>709309.802379449</v>
      </c>
      <c r="J477" s="2"/>
    </row>
    <row r="478" spans="1:10" ht="18" customHeight="1">
      <c r="A478" s="103" t="s">
        <v>243</v>
      </c>
      <c r="B478" s="2">
        <v>91526.58966677688</v>
      </c>
      <c r="C478" s="2">
        <v>97422.02840518446</v>
      </c>
      <c r="D478" s="2">
        <v>100380.55610695429</v>
      </c>
      <c r="E478" s="2">
        <v>107673.70217989765</v>
      </c>
      <c r="F478" s="2">
        <v>116005.31417111316</v>
      </c>
      <c r="G478" s="2">
        <v>128764.29340132937</v>
      </c>
      <c r="H478" s="2">
        <v>136161.622949894</v>
      </c>
      <c r="I478" s="2">
        <v>143932.5779501919</v>
      </c>
      <c r="J478" s="2"/>
    </row>
    <row r="479" spans="1:10" ht="18" customHeight="1">
      <c r="A479" s="103" t="s">
        <v>244</v>
      </c>
      <c r="B479" s="2">
        <v>254462.43976887089</v>
      </c>
      <c r="C479" s="2">
        <v>269097.29797071515</v>
      </c>
      <c r="D479" s="2">
        <v>284962.8471965645</v>
      </c>
      <c r="E479" s="2">
        <v>302194.32039443887</v>
      </c>
      <c r="F479" s="2">
        <v>320943.75577238656</v>
      </c>
      <c r="G479" s="2">
        <v>341382.1824834195</v>
      </c>
      <c r="H479" s="2">
        <v>363702.0950765003</v>
      </c>
      <c r="I479" s="2">
        <v>388120.25506874395</v>
      </c>
      <c r="J479" s="2"/>
    </row>
    <row r="480" spans="1:10" ht="18" customHeight="1">
      <c r="A480" s="103" t="s">
        <v>245</v>
      </c>
      <c r="B480" s="2">
        <v>93328.84821976136</v>
      </c>
      <c r="C480" s="2">
        <v>95802.26468051046</v>
      </c>
      <c r="D480" s="2">
        <v>98341.23203045406</v>
      </c>
      <c r="E480" s="2">
        <v>100947.48751002151</v>
      </c>
      <c r="F480" s="2">
        <v>103622.81440027324</v>
      </c>
      <c r="G480" s="2">
        <v>106369.04324307723</v>
      </c>
      <c r="H480" s="2">
        <v>109188.0530936226</v>
      </c>
      <c r="I480" s="2">
        <v>112081.77280612761</v>
      </c>
      <c r="J480" s="2"/>
    </row>
    <row r="481" spans="1:10" ht="18" customHeight="1">
      <c r="A481" s="40" t="s">
        <v>128</v>
      </c>
      <c r="B481" s="81">
        <f>SUM(B467:B480)</f>
        <v>12692495.577093113</v>
      </c>
      <c r="C481" s="81">
        <f aca="true" t="shared" si="55" ref="C481:I481">SUM(C467:C480)</f>
        <v>13225206.35333144</v>
      </c>
      <c r="D481" s="81">
        <f t="shared" si="55"/>
        <v>13989390.694886709</v>
      </c>
      <c r="E481" s="81">
        <f t="shared" si="55"/>
        <v>15076524.916738687</v>
      </c>
      <c r="F481" s="81">
        <f t="shared" si="55"/>
        <v>16341277.71839203</v>
      </c>
      <c r="G481" s="81">
        <f t="shared" si="55"/>
        <v>17520835.124192055</v>
      </c>
      <c r="H481" s="81">
        <f t="shared" si="55"/>
        <v>18767585.418098226</v>
      </c>
      <c r="I481" s="81">
        <f t="shared" si="55"/>
        <v>20119051.10872195</v>
      </c>
      <c r="J481" s="31"/>
    </row>
    <row r="482" spans="1:88" ht="18" customHeight="1">
      <c r="A482" s="14"/>
      <c r="B482" s="14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</row>
    <row r="483" spans="1:88" ht="18" customHeight="1">
      <c r="A483" s="142"/>
      <c r="B483" s="142"/>
      <c r="C483" s="142"/>
      <c r="D483" s="142"/>
      <c r="E483" s="142"/>
      <c r="F483" s="15"/>
      <c r="G483" s="15"/>
      <c r="H483" s="15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</row>
    <row r="484" spans="1:10" s="15" customFormat="1" ht="18" customHeight="1">
      <c r="A484" s="140" t="s">
        <v>129</v>
      </c>
      <c r="B484" s="141"/>
      <c r="C484" s="141"/>
      <c r="D484" s="141"/>
      <c r="E484" s="141"/>
      <c r="F484" s="141"/>
      <c r="G484" s="141"/>
      <c r="H484" s="141"/>
      <c r="I484" s="141"/>
      <c r="J484" s="85"/>
    </row>
    <row r="485" spans="1:34" s="15" customFormat="1" ht="18" customHeight="1">
      <c r="A485" s="124"/>
      <c r="B485" s="124"/>
      <c r="D485" s="125"/>
      <c r="E485" s="14"/>
      <c r="I485" s="12" t="s">
        <v>120</v>
      </c>
      <c r="J485" s="85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</row>
    <row r="486" spans="1:10" s="15" customFormat="1" ht="18" customHeight="1">
      <c r="A486" s="38" t="s">
        <v>130</v>
      </c>
      <c r="B486" s="39">
        <v>2007</v>
      </c>
      <c r="C486" s="39">
        <v>2008</v>
      </c>
      <c r="D486" s="39">
        <v>2009</v>
      </c>
      <c r="E486" s="39">
        <v>2010</v>
      </c>
      <c r="F486" s="39">
        <v>2011</v>
      </c>
      <c r="G486" s="39">
        <v>2012</v>
      </c>
      <c r="H486" s="39">
        <v>2013</v>
      </c>
      <c r="I486" s="39">
        <v>2014</v>
      </c>
      <c r="J486" s="12"/>
    </row>
    <row r="487" spans="1:10" s="15" customFormat="1" ht="18" customHeight="1">
      <c r="A487" s="14" t="s">
        <v>134</v>
      </c>
      <c r="B487" s="81">
        <f>SUM(B488:B493)</f>
        <v>8427686.714173755</v>
      </c>
      <c r="C487" s="81">
        <f aca="true" t="shared" si="56" ref="C487:I487">SUM(C488:C493)</f>
        <v>11030529.171338186</v>
      </c>
      <c r="D487" s="81">
        <f t="shared" si="56"/>
        <v>10883739.571344491</v>
      </c>
      <c r="E487" s="81">
        <f t="shared" si="56"/>
        <v>12572205.189984746</v>
      </c>
      <c r="F487" s="81">
        <f t="shared" si="56"/>
        <v>17324766.727342986</v>
      </c>
      <c r="G487" s="81">
        <f t="shared" si="56"/>
        <v>18786138.434352223</v>
      </c>
      <c r="H487" s="81">
        <f t="shared" si="56"/>
        <v>21625330.824852053</v>
      </c>
      <c r="I487" s="81">
        <f t="shared" si="56"/>
        <v>25943896.737733245</v>
      </c>
      <c r="J487" s="33"/>
    </row>
    <row r="488" spans="1:10" s="15" customFormat="1" ht="18" customHeight="1">
      <c r="A488" s="15" t="s">
        <v>180</v>
      </c>
      <c r="B488" s="68">
        <v>4412818.334693691</v>
      </c>
      <c r="C488" s="68">
        <v>5994648.534495622</v>
      </c>
      <c r="D488" s="68">
        <v>5459584.65252079</v>
      </c>
      <c r="E488" s="68">
        <v>6398105.228796457</v>
      </c>
      <c r="F488" s="68">
        <v>9020029.928414257</v>
      </c>
      <c r="G488" s="68">
        <v>9749136.534667784</v>
      </c>
      <c r="H488" s="68">
        <v>13003642.743887784</v>
      </c>
      <c r="I488" s="68">
        <v>16412456.749730555</v>
      </c>
      <c r="J488" s="30"/>
    </row>
    <row r="489" spans="1:10" s="15" customFormat="1" ht="18" customHeight="1">
      <c r="A489" s="15" t="s">
        <v>181</v>
      </c>
      <c r="B489" s="68">
        <v>839147.2368494135</v>
      </c>
      <c r="C489" s="68">
        <v>614938.4018408672</v>
      </c>
      <c r="D489" s="68">
        <v>321559.67630229937</v>
      </c>
      <c r="E489" s="68">
        <v>540326.3943640662</v>
      </c>
      <c r="F489" s="68">
        <v>714739.3443149923</v>
      </c>
      <c r="G489" s="68">
        <v>973038.6330568767</v>
      </c>
      <c r="H489" s="68">
        <v>756503.1392757307</v>
      </c>
      <c r="I489" s="68">
        <v>864770.8861663035</v>
      </c>
      <c r="J489" s="33"/>
    </row>
    <row r="490" spans="1:10" s="15" customFormat="1" ht="18" customHeight="1">
      <c r="A490" s="15" t="s">
        <v>182</v>
      </c>
      <c r="B490" s="68">
        <v>1320318.119557659</v>
      </c>
      <c r="C490" s="68">
        <v>2138306.6225507865</v>
      </c>
      <c r="D490" s="68">
        <v>2501175.332958908</v>
      </c>
      <c r="E490" s="68">
        <v>2693112.20425267</v>
      </c>
      <c r="F490" s="68">
        <v>4062855.394303647</v>
      </c>
      <c r="G490" s="68">
        <v>3925903.4637375954</v>
      </c>
      <c r="H490" s="68">
        <v>3226518.471862508</v>
      </c>
      <c r="I490" s="68">
        <v>3664482.562194979</v>
      </c>
      <c r="J490" s="13"/>
    </row>
    <row r="491" spans="1:10" s="15" customFormat="1" ht="18" customHeight="1">
      <c r="A491" s="15" t="s">
        <v>183</v>
      </c>
      <c r="B491" s="68">
        <v>1465476.1466134856</v>
      </c>
      <c r="C491" s="68">
        <v>1774694.7885541208</v>
      </c>
      <c r="D491" s="68">
        <v>1988127.119601621</v>
      </c>
      <c r="E491" s="68">
        <v>2223366.202140365</v>
      </c>
      <c r="F491" s="68">
        <v>2649630.516016225</v>
      </c>
      <c r="G491" s="68">
        <v>3202977.4614045983</v>
      </c>
      <c r="H491" s="68">
        <v>3607045.415512437</v>
      </c>
      <c r="I491" s="68">
        <v>3868853.643976496</v>
      </c>
      <c r="J491" s="36"/>
    </row>
    <row r="492" spans="1:10" s="15" customFormat="1" ht="18" customHeight="1">
      <c r="A492" s="15" t="s">
        <v>184</v>
      </c>
      <c r="B492" s="68">
        <v>126172.98183218866</v>
      </c>
      <c r="C492" s="68">
        <v>123472.63073957409</v>
      </c>
      <c r="D492" s="68">
        <v>113057.19515731522</v>
      </c>
      <c r="E492" s="68">
        <v>30805.85327418601</v>
      </c>
      <c r="F492" s="68">
        <v>105572.62684345208</v>
      </c>
      <c r="G492" s="68">
        <v>177508.85819887047</v>
      </c>
      <c r="H492" s="68">
        <v>197045.08582693196</v>
      </c>
      <c r="I492" s="68">
        <v>197045.08582693196</v>
      </c>
      <c r="J492" s="13"/>
    </row>
    <row r="493" spans="1:10" s="15" customFormat="1" ht="18" customHeight="1">
      <c r="A493" s="15" t="s">
        <v>185</v>
      </c>
      <c r="B493" s="68">
        <v>263753.89462731645</v>
      </c>
      <c r="C493" s="68">
        <v>384468.193157214</v>
      </c>
      <c r="D493" s="68">
        <v>500235.59480355756</v>
      </c>
      <c r="E493" s="68">
        <v>686489.3071570033</v>
      </c>
      <c r="F493" s="68">
        <v>771938.9174504112</v>
      </c>
      <c r="G493" s="68">
        <v>757573.4832864961</v>
      </c>
      <c r="H493" s="68">
        <v>834575.9684866613</v>
      </c>
      <c r="I493" s="68">
        <v>936287.8098379807</v>
      </c>
      <c r="J493" s="33"/>
    </row>
    <row r="494" spans="1:10" s="15" customFormat="1" ht="18" customHeight="1">
      <c r="A494" s="14" t="s">
        <v>131</v>
      </c>
      <c r="B494" s="81">
        <v>366228.2363574226</v>
      </c>
      <c r="C494" s="81">
        <v>-520795.7495643539</v>
      </c>
      <c r="D494" s="81">
        <v>-1404814.2481661953</v>
      </c>
      <c r="E494" s="81">
        <v>-606713.7552755445</v>
      </c>
      <c r="F494" s="81">
        <v>213707.75784871954</v>
      </c>
      <c r="G494" s="81">
        <v>-1275621.7289715619</v>
      </c>
      <c r="H494" s="81">
        <v>-109265.70917659585</v>
      </c>
      <c r="I494" s="81">
        <v>-1319172.7524415741</v>
      </c>
      <c r="J494" s="13"/>
    </row>
    <row r="495" spans="1:10" s="15" customFormat="1" ht="18" customHeight="1">
      <c r="A495" s="14" t="s">
        <v>132</v>
      </c>
      <c r="B495" s="81">
        <f>B487+B494</f>
        <v>8793914.950531177</v>
      </c>
      <c r="C495" s="81">
        <f aca="true" t="shared" si="57" ref="C495:I495">C487+C494</f>
        <v>10509733.421773832</v>
      </c>
      <c r="D495" s="81">
        <f t="shared" si="57"/>
        <v>9478925.323178295</v>
      </c>
      <c r="E495" s="81">
        <f t="shared" si="57"/>
        <v>11965491.434709202</v>
      </c>
      <c r="F495" s="81">
        <f t="shared" si="57"/>
        <v>17538474.485191707</v>
      </c>
      <c r="G495" s="81">
        <f t="shared" si="57"/>
        <v>17510516.70538066</v>
      </c>
      <c r="H495" s="81">
        <f t="shared" si="57"/>
        <v>21516065.115675457</v>
      </c>
      <c r="I495" s="81">
        <f t="shared" si="57"/>
        <v>24624723.98529167</v>
      </c>
      <c r="J495" s="36"/>
    </row>
    <row r="496" spans="1:10" s="15" customFormat="1" ht="18" customHeight="1">
      <c r="A496" s="140"/>
      <c r="B496" s="140"/>
      <c r="C496" s="140"/>
      <c r="D496" s="140"/>
      <c r="E496" s="140"/>
      <c r="I496" s="26"/>
      <c r="J496" s="83"/>
    </row>
    <row r="497" spans="1:10" s="15" customFormat="1" ht="18" customHeight="1">
      <c r="A497" s="140" t="s">
        <v>133</v>
      </c>
      <c r="B497" s="141"/>
      <c r="C497" s="141"/>
      <c r="D497" s="141"/>
      <c r="E497" s="141"/>
      <c r="F497" s="141"/>
      <c r="G497" s="141"/>
      <c r="H497" s="141"/>
      <c r="I497" s="141"/>
      <c r="J497" s="129"/>
    </row>
    <row r="498" spans="1:9" s="15" customFormat="1" ht="18" customHeight="1">
      <c r="A498" s="124"/>
      <c r="B498" s="124"/>
      <c r="C498" s="124"/>
      <c r="E498" s="125"/>
      <c r="I498" s="12" t="s">
        <v>120</v>
      </c>
    </row>
    <row r="499" spans="1:10" s="15" customFormat="1" ht="18" customHeight="1">
      <c r="A499" s="38" t="s">
        <v>130</v>
      </c>
      <c r="B499" s="39">
        <v>2007</v>
      </c>
      <c r="C499" s="39">
        <v>2008</v>
      </c>
      <c r="D499" s="39">
        <v>2009</v>
      </c>
      <c r="E499" s="39">
        <v>2010</v>
      </c>
      <c r="F499" s="39">
        <v>2011</v>
      </c>
      <c r="G499" s="39">
        <v>2012</v>
      </c>
      <c r="H499" s="39">
        <v>2013</v>
      </c>
      <c r="I499" s="39">
        <v>2014</v>
      </c>
      <c r="J499" s="12"/>
    </row>
    <row r="500" spans="1:10" s="15" customFormat="1" ht="18" customHeight="1">
      <c r="A500" s="14" t="s">
        <v>134</v>
      </c>
      <c r="B500" s="81">
        <f>SUM(B501:B504)</f>
        <v>8427686.714173755</v>
      </c>
      <c r="C500" s="81">
        <f aca="true" t="shared" si="58" ref="C500:I500">SUM(C501:C504)</f>
        <v>11030529.171338186</v>
      </c>
      <c r="D500" s="81">
        <f t="shared" si="58"/>
        <v>10883739.571344491</v>
      </c>
      <c r="E500" s="81">
        <f t="shared" si="58"/>
        <v>12572205.189984746</v>
      </c>
      <c r="F500" s="81">
        <f t="shared" si="58"/>
        <v>17324766.72734298</v>
      </c>
      <c r="G500" s="81">
        <f t="shared" si="58"/>
        <v>18786138.434352223</v>
      </c>
      <c r="H500" s="81">
        <f t="shared" si="58"/>
        <v>21625330.82485205</v>
      </c>
      <c r="I500" s="81">
        <f t="shared" si="58"/>
        <v>25943896.737733245</v>
      </c>
      <c r="J500" s="33"/>
    </row>
    <row r="501" spans="1:10" s="15" customFormat="1" ht="18" customHeight="1">
      <c r="A501" s="42" t="s">
        <v>135</v>
      </c>
      <c r="B501" s="68">
        <v>1975449.765802328</v>
      </c>
      <c r="C501" s="68">
        <v>2614235.4136071503</v>
      </c>
      <c r="D501" s="68">
        <v>2590330.017979989</v>
      </c>
      <c r="E501" s="68">
        <v>3017329.2455963395</v>
      </c>
      <c r="F501" s="68">
        <v>4175268.7812896585</v>
      </c>
      <c r="G501" s="68">
        <v>4184585.7245068233</v>
      </c>
      <c r="H501" s="68">
        <v>4274455.284563218</v>
      </c>
      <c r="I501" s="68">
        <v>5221922.411897657</v>
      </c>
      <c r="J501" s="13"/>
    </row>
    <row r="502" spans="1:10" s="15" customFormat="1" ht="18" customHeight="1">
      <c r="A502" s="42" t="s">
        <v>136</v>
      </c>
      <c r="B502" s="68">
        <v>218277.08589710025</v>
      </c>
      <c r="C502" s="68">
        <v>286793.75845479284</v>
      </c>
      <c r="D502" s="68">
        <v>290595.8465548979</v>
      </c>
      <c r="E502" s="68">
        <v>326877.33493960346</v>
      </c>
      <c r="F502" s="68">
        <v>415794.4014562316</v>
      </c>
      <c r="G502" s="68">
        <v>307565.8592392713</v>
      </c>
      <c r="H502" s="68">
        <v>282221.62804487604</v>
      </c>
      <c r="I502" s="68">
        <v>309716.10381897865</v>
      </c>
      <c r="J502" s="13"/>
    </row>
    <row r="503" spans="1:10" s="15" customFormat="1" ht="18" customHeight="1">
      <c r="A503" s="42" t="s">
        <v>137</v>
      </c>
      <c r="B503" s="68">
        <v>241874.60869678674</v>
      </c>
      <c r="C503" s="68">
        <v>318782.2930516736</v>
      </c>
      <c r="D503" s="68">
        <v>314540.0736118558</v>
      </c>
      <c r="E503" s="68">
        <v>339449.5401295882</v>
      </c>
      <c r="F503" s="68">
        <v>462571.27162005764</v>
      </c>
      <c r="G503" s="68">
        <v>320857.12508446473</v>
      </c>
      <c r="H503" s="68">
        <v>296084.17387302476</v>
      </c>
      <c r="I503" s="68">
        <v>326768.3823729099</v>
      </c>
      <c r="J503" s="13"/>
    </row>
    <row r="504" spans="1:10" s="15" customFormat="1" ht="18" customHeight="1">
      <c r="A504" s="42" t="s">
        <v>138</v>
      </c>
      <c r="B504" s="68">
        <v>5992085.253777539</v>
      </c>
      <c r="C504" s="68">
        <v>7810717.70622457</v>
      </c>
      <c r="D504" s="68">
        <v>7688273.633197749</v>
      </c>
      <c r="E504" s="68">
        <v>8888549.069319217</v>
      </c>
      <c r="F504" s="68">
        <v>12271132.272977034</v>
      </c>
      <c r="G504" s="68">
        <v>13973129.725521665</v>
      </c>
      <c r="H504" s="68">
        <v>16772569.73837093</v>
      </c>
      <c r="I504" s="68">
        <v>20085489.8396437</v>
      </c>
      <c r="J504" s="13"/>
    </row>
    <row r="505" spans="1:10" s="15" customFormat="1" ht="18" customHeight="1">
      <c r="A505" s="14" t="s">
        <v>131</v>
      </c>
      <c r="B505" s="81">
        <v>366228.2363574226</v>
      </c>
      <c r="C505" s="81">
        <v>-520795.7495643539</v>
      </c>
      <c r="D505" s="81">
        <v>-1404814.2481661953</v>
      </c>
      <c r="E505" s="81">
        <v>-606713.7552755445</v>
      </c>
      <c r="F505" s="81">
        <v>213707.75784871954</v>
      </c>
      <c r="G505" s="81">
        <v>-1275621.7289715619</v>
      </c>
      <c r="H505" s="81">
        <v>-109265.70917659585</v>
      </c>
      <c r="I505" s="81">
        <v>-1319172.7524415741</v>
      </c>
      <c r="J505" s="30"/>
    </row>
    <row r="506" spans="1:10" s="15" customFormat="1" ht="18" customHeight="1">
      <c r="A506" s="14" t="s">
        <v>132</v>
      </c>
      <c r="B506" s="81">
        <f>B500+B505</f>
        <v>8793914.950531177</v>
      </c>
      <c r="C506" s="81">
        <f aca="true" t="shared" si="59" ref="C506:I506">C500+C505</f>
        <v>10509733.421773832</v>
      </c>
      <c r="D506" s="81">
        <f t="shared" si="59"/>
        <v>9478925.323178295</v>
      </c>
      <c r="E506" s="81">
        <f t="shared" si="59"/>
        <v>11965491.434709202</v>
      </c>
      <c r="F506" s="81">
        <f t="shared" si="59"/>
        <v>17538474.485191703</v>
      </c>
      <c r="G506" s="81">
        <f t="shared" si="59"/>
        <v>17510516.70538066</v>
      </c>
      <c r="H506" s="81">
        <f t="shared" si="59"/>
        <v>21516065.115675453</v>
      </c>
      <c r="I506" s="81">
        <f t="shared" si="59"/>
        <v>24624723.98529167</v>
      </c>
      <c r="J506" s="33"/>
    </row>
    <row r="507" spans="1:10" s="15" customFormat="1" ht="18" customHeight="1">
      <c r="A507" s="100"/>
      <c r="B507" s="100"/>
      <c r="C507" s="100"/>
      <c r="D507" s="100"/>
      <c r="E507" s="100"/>
      <c r="J507" s="85"/>
    </row>
    <row r="508" spans="1:10" s="15" customFormat="1" ht="18" customHeight="1">
      <c r="A508" s="140" t="s">
        <v>259</v>
      </c>
      <c r="B508" s="141"/>
      <c r="C508" s="141"/>
      <c r="D508" s="141"/>
      <c r="E508" s="141"/>
      <c r="F508" s="141"/>
      <c r="G508" s="141"/>
      <c r="H508" s="141"/>
      <c r="I508" s="141"/>
      <c r="J508" s="85"/>
    </row>
    <row r="509" spans="1:9" s="15" customFormat="1" ht="18" customHeight="1">
      <c r="A509" s="124"/>
      <c r="B509" s="124"/>
      <c r="C509" s="125"/>
      <c r="I509" s="12" t="s">
        <v>120</v>
      </c>
    </row>
    <row r="510" spans="1:10" s="15" customFormat="1" ht="18" customHeight="1">
      <c r="A510" s="38" t="s">
        <v>130</v>
      </c>
      <c r="B510" s="39">
        <v>2007</v>
      </c>
      <c r="C510" s="39">
        <v>2008</v>
      </c>
      <c r="D510" s="39">
        <v>2009</v>
      </c>
      <c r="E510" s="39">
        <v>2010</v>
      </c>
      <c r="F510" s="39">
        <v>2011</v>
      </c>
      <c r="G510" s="39">
        <v>2012</v>
      </c>
      <c r="H510" s="39">
        <v>2013</v>
      </c>
      <c r="I510" s="39">
        <v>2014</v>
      </c>
      <c r="J510" s="12"/>
    </row>
    <row r="511" spans="1:10" s="15" customFormat="1" ht="18" customHeight="1">
      <c r="A511" s="14" t="s">
        <v>134</v>
      </c>
      <c r="B511" s="81">
        <f>SUM(B512:B517)</f>
        <v>8427686.714173755</v>
      </c>
      <c r="C511" s="81">
        <f aca="true" t="shared" si="60" ref="C511:I511">SUM(C512:C517)</f>
        <v>9485694.635538924</v>
      </c>
      <c r="D511" s="81">
        <f t="shared" si="60"/>
        <v>9410248.012231326</v>
      </c>
      <c r="E511" s="81">
        <f t="shared" si="60"/>
        <v>10491669.58749575</v>
      </c>
      <c r="F511" s="81">
        <f t="shared" si="60"/>
        <v>12770844.183352139</v>
      </c>
      <c r="G511" s="81">
        <f t="shared" si="60"/>
        <v>12898260.147629188</v>
      </c>
      <c r="H511" s="81">
        <f t="shared" si="60"/>
        <v>13472087.595074086</v>
      </c>
      <c r="I511" s="81">
        <f t="shared" si="60"/>
        <v>14410368.24271078</v>
      </c>
      <c r="J511" s="33"/>
    </row>
    <row r="512" spans="1:10" s="15" customFormat="1" ht="18" customHeight="1">
      <c r="A512" s="15" t="s">
        <v>180</v>
      </c>
      <c r="B512" s="68">
        <v>4412818.334693691</v>
      </c>
      <c r="C512" s="68">
        <v>4894891.520171931</v>
      </c>
      <c r="D512" s="68">
        <v>4674152.772869412</v>
      </c>
      <c r="E512" s="68">
        <v>5214691.272885814</v>
      </c>
      <c r="F512" s="68">
        <v>6551560.06148869</v>
      </c>
      <c r="G512" s="68">
        <v>6768270.493080845</v>
      </c>
      <c r="H512" s="68">
        <v>7844183.759391475</v>
      </c>
      <c r="I512" s="68">
        <v>8247120.031610193</v>
      </c>
      <c r="J512" s="33"/>
    </row>
    <row r="513" spans="1:89" s="15" customFormat="1" ht="18" customHeight="1">
      <c r="A513" s="15" t="s">
        <v>181</v>
      </c>
      <c r="B513" s="68">
        <v>839147.2368494135</v>
      </c>
      <c r="C513" s="68">
        <v>627860.2130063097</v>
      </c>
      <c r="D513" s="68">
        <v>303351.18061972753</v>
      </c>
      <c r="E513" s="68">
        <v>498395.36470119044</v>
      </c>
      <c r="F513" s="68">
        <v>623352.5219568717</v>
      </c>
      <c r="G513" s="68">
        <v>802462.0023785888</v>
      </c>
      <c r="H513" s="68">
        <v>620453.8021478591</v>
      </c>
      <c r="I513" s="68">
        <v>711457.9022632238</v>
      </c>
      <c r="J513" s="36"/>
      <c r="BD513" s="84"/>
      <c r="BE513" s="84"/>
      <c r="BF513" s="84"/>
      <c r="BG513" s="84"/>
      <c r="BH513" s="84"/>
      <c r="BI513" s="84"/>
      <c r="BJ513" s="84"/>
      <c r="BK513" s="84"/>
      <c r="BL513" s="84"/>
      <c r="BM513" s="84"/>
      <c r="BN513" s="84"/>
      <c r="BO513" s="84"/>
      <c r="BP513" s="84"/>
      <c r="BQ513" s="84"/>
      <c r="BR513" s="84"/>
      <c r="BS513" s="84"/>
      <c r="BT513" s="84"/>
      <c r="BU513" s="84"/>
      <c r="BV513" s="84"/>
      <c r="BW513" s="84"/>
      <c r="BX513" s="84"/>
      <c r="BY513" s="84"/>
      <c r="BZ513" s="84"/>
      <c r="CA513" s="84"/>
      <c r="CB513" s="84"/>
      <c r="CC513" s="84"/>
      <c r="CD513" s="84"/>
      <c r="CE513" s="84"/>
      <c r="CF513" s="84"/>
      <c r="CG513" s="84"/>
      <c r="CH513" s="84"/>
      <c r="CI513" s="84"/>
      <c r="CJ513" s="84"/>
      <c r="CK513" s="84"/>
    </row>
    <row r="514" spans="1:10" s="15" customFormat="1" ht="18" customHeight="1">
      <c r="A514" s="15" t="s">
        <v>182</v>
      </c>
      <c r="B514" s="68">
        <v>1320318.119557659</v>
      </c>
      <c r="C514" s="68">
        <v>1898040.141200914</v>
      </c>
      <c r="D514" s="68">
        <v>2222708.6669533215</v>
      </c>
      <c r="E514" s="68">
        <v>2275096.0250167064</v>
      </c>
      <c r="F514" s="68">
        <v>2983424.869095868</v>
      </c>
      <c r="G514" s="68">
        <v>2640466.212378608</v>
      </c>
      <c r="H514" s="68">
        <v>2109731.349817405</v>
      </c>
      <c r="I514" s="68">
        <v>2426690.9120514276</v>
      </c>
      <c r="J514" s="13"/>
    </row>
    <row r="515" spans="1:10" s="15" customFormat="1" ht="18" customHeight="1">
      <c r="A515" s="15" t="s">
        <v>183</v>
      </c>
      <c r="B515" s="68">
        <v>1465476.1466134856</v>
      </c>
      <c r="C515" s="68">
        <v>1603603.897697395</v>
      </c>
      <c r="D515" s="68">
        <v>1687027.2663184255</v>
      </c>
      <c r="E515" s="68">
        <v>1821529.568135508</v>
      </c>
      <c r="F515" s="68">
        <v>1916870.6016247657</v>
      </c>
      <c r="G515" s="68">
        <v>2007047.722372021</v>
      </c>
      <c r="H515" s="68">
        <v>2188043.6223485707</v>
      </c>
      <c r="I515" s="68">
        <v>2306932.940956256</v>
      </c>
      <c r="J515" s="13"/>
    </row>
    <row r="516" spans="1:10" s="15" customFormat="1" ht="18" customHeight="1">
      <c r="A516" s="15" t="s">
        <v>184</v>
      </c>
      <c r="B516" s="68">
        <v>126172.98183218866</v>
      </c>
      <c r="C516" s="68">
        <v>105968.15812950516</v>
      </c>
      <c r="D516" s="68">
        <v>87016.2628746785</v>
      </c>
      <c r="E516" s="68">
        <v>91923.57770222626</v>
      </c>
      <c r="F516" s="68">
        <v>73261.80730806853</v>
      </c>
      <c r="G516" s="68">
        <v>102345.01914664687</v>
      </c>
      <c r="H516" s="68">
        <v>107907.41344375013</v>
      </c>
      <c r="I516" s="68">
        <v>107907.41344375013</v>
      </c>
      <c r="J516" s="13"/>
    </row>
    <row r="517" spans="1:53" s="15" customFormat="1" ht="18" customHeight="1">
      <c r="A517" s="15" t="s">
        <v>185</v>
      </c>
      <c r="B517" s="68">
        <v>263753.89462731645</v>
      </c>
      <c r="C517" s="68">
        <v>355330.70533286827</v>
      </c>
      <c r="D517" s="68">
        <v>435991.8625957605</v>
      </c>
      <c r="E517" s="68">
        <v>590033.7790543052</v>
      </c>
      <c r="F517" s="68">
        <v>622374.3218778742</v>
      </c>
      <c r="G517" s="68">
        <v>577668.6982724773</v>
      </c>
      <c r="H517" s="68">
        <v>601767.6479250272</v>
      </c>
      <c r="I517" s="68">
        <v>610259.0423859302</v>
      </c>
      <c r="J517" s="13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</row>
    <row r="518" spans="1:53" s="15" customFormat="1" ht="18" customHeight="1">
      <c r="A518" s="14" t="s">
        <v>131</v>
      </c>
      <c r="B518" s="81">
        <v>366228.2363574226</v>
      </c>
      <c r="C518" s="81">
        <v>-388106.13713769655</v>
      </c>
      <c r="D518" s="81">
        <v>-1204780.662460022</v>
      </c>
      <c r="E518" s="81">
        <v>-432731.1774682912</v>
      </c>
      <c r="F518" s="81">
        <v>279891.31731277175</v>
      </c>
      <c r="G518" s="81">
        <v>-621443.2282343432</v>
      </c>
      <c r="H518" s="81">
        <v>-36417.92574140668</v>
      </c>
      <c r="I518" s="81">
        <v>-714309.8676260186</v>
      </c>
      <c r="J518" s="13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</row>
    <row r="519" spans="1:10" s="15" customFormat="1" ht="18" customHeight="1">
      <c r="A519" s="14" t="s">
        <v>132</v>
      </c>
      <c r="B519" s="81">
        <f>B511+B518</f>
        <v>8793914.950531177</v>
      </c>
      <c r="C519" s="81">
        <f aca="true" t="shared" si="61" ref="C519:I519">C511+C518</f>
        <v>9097588.498401228</v>
      </c>
      <c r="D519" s="81">
        <f t="shared" si="61"/>
        <v>8205467.349771304</v>
      </c>
      <c r="E519" s="81">
        <f t="shared" si="61"/>
        <v>10058938.41002746</v>
      </c>
      <c r="F519" s="81">
        <f t="shared" si="61"/>
        <v>13050735.50066491</v>
      </c>
      <c r="G519" s="81">
        <f t="shared" si="61"/>
        <v>12276816.919394845</v>
      </c>
      <c r="H519" s="81">
        <f t="shared" si="61"/>
        <v>13435669.66933268</v>
      </c>
      <c r="I519" s="81">
        <f t="shared" si="61"/>
        <v>13696058.375084762</v>
      </c>
      <c r="J519" s="36"/>
    </row>
    <row r="520" spans="1:7" ht="18" customHeight="1">
      <c r="A520" s="4"/>
      <c r="B520" s="4"/>
      <c r="C520" s="4"/>
      <c r="D520" s="4"/>
      <c r="E520" s="10"/>
      <c r="F520" s="10"/>
      <c r="G520" s="10"/>
    </row>
    <row r="521" spans="1:53" ht="18" customHeight="1">
      <c r="A521" s="142" t="s">
        <v>139</v>
      </c>
      <c r="B521" s="143"/>
      <c r="C521" s="143"/>
      <c r="D521" s="143"/>
      <c r="E521" s="143"/>
      <c r="F521" s="143"/>
      <c r="G521" s="143"/>
      <c r="H521" s="143"/>
      <c r="I521" s="143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2" ht="18" customHeight="1">
      <c r="A522" s="4"/>
      <c r="B522" s="74"/>
      <c r="C522" s="74"/>
      <c r="D522" s="74"/>
      <c r="G522" s="86"/>
      <c r="I522" s="12" t="s">
        <v>120</v>
      </c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</row>
    <row r="523" spans="1:10" ht="18" customHeight="1">
      <c r="A523" s="79" t="s">
        <v>2</v>
      </c>
      <c r="B523" s="79">
        <v>2007</v>
      </c>
      <c r="C523" s="79">
        <v>2008</v>
      </c>
      <c r="D523" s="79">
        <v>2009</v>
      </c>
      <c r="E523" s="79">
        <v>2010</v>
      </c>
      <c r="F523" s="79">
        <v>2011</v>
      </c>
      <c r="G523" s="79">
        <v>2012</v>
      </c>
      <c r="H523" s="79">
        <v>2013</v>
      </c>
      <c r="I523" s="79">
        <v>2014</v>
      </c>
      <c r="J523" s="5"/>
    </row>
    <row r="524" spans="1:88" ht="18" customHeight="1">
      <c r="A524" s="15" t="s">
        <v>140</v>
      </c>
      <c r="B524" s="87"/>
      <c r="C524" s="87"/>
      <c r="D524" s="87"/>
      <c r="E524" s="87"/>
      <c r="F524" s="87"/>
      <c r="G524" s="15"/>
      <c r="H524" s="79"/>
      <c r="I524" s="15"/>
      <c r="J524" s="8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</row>
    <row r="525" spans="1:10" ht="18" customHeight="1">
      <c r="A525" s="15" t="s">
        <v>141</v>
      </c>
      <c r="B525" s="68">
        <v>146098.0913661034</v>
      </c>
      <c r="C525" s="68">
        <v>170882.7437161584</v>
      </c>
      <c r="D525" s="68">
        <v>150077.53084607335</v>
      </c>
      <c r="E525" s="68">
        <v>220998.6339423302</v>
      </c>
      <c r="F525" s="68">
        <v>329170.5678195167</v>
      </c>
      <c r="G525" s="68">
        <v>357925.65024579444</v>
      </c>
      <c r="H525" s="68">
        <v>430551.0365267786</v>
      </c>
      <c r="I525" s="68">
        <v>518359.57517948543</v>
      </c>
      <c r="J525" s="34"/>
    </row>
    <row r="526" spans="1:10" ht="18" customHeight="1">
      <c r="A526" s="15" t="s">
        <v>142</v>
      </c>
      <c r="B526" s="68">
        <v>742671.9836709197</v>
      </c>
      <c r="C526" s="68">
        <v>862568.3138291556</v>
      </c>
      <c r="D526" s="68">
        <v>736699.4321808805</v>
      </c>
      <c r="E526" s="68">
        <v>1084523.592367242</v>
      </c>
      <c r="F526" s="68">
        <v>1472605.1718241537</v>
      </c>
      <c r="G526" s="68">
        <v>1574865.649696845</v>
      </c>
      <c r="H526" s="68">
        <v>1786654.5262532427</v>
      </c>
      <c r="I526" s="68">
        <v>2177110.215753839</v>
      </c>
      <c r="J526" s="34"/>
    </row>
    <row r="527" spans="1:24" ht="18" customHeight="1">
      <c r="A527" s="15" t="s">
        <v>143</v>
      </c>
      <c r="B527" s="68">
        <v>1226913.7325479004</v>
      </c>
      <c r="C527" s="68">
        <v>1522490.1266031489</v>
      </c>
      <c r="D527" s="68">
        <v>1447529.6280217054</v>
      </c>
      <c r="E527" s="68">
        <v>1855275.470229702</v>
      </c>
      <c r="F527" s="68">
        <v>2546740.708919418</v>
      </c>
      <c r="G527" s="68">
        <v>2744257.233579166</v>
      </c>
      <c r="H527" s="68">
        <v>3142613.5102075483</v>
      </c>
      <c r="I527" s="68">
        <v>3732188.941292295</v>
      </c>
      <c r="J527" s="3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8" customHeight="1">
      <c r="A528" s="15" t="s">
        <v>144</v>
      </c>
      <c r="B528" s="68">
        <v>805492.1995997904</v>
      </c>
      <c r="C528" s="68">
        <v>1051643.620099567</v>
      </c>
      <c r="D528" s="68">
        <v>1025285.7733110778</v>
      </c>
      <c r="E528" s="68">
        <v>1169291.7297604159</v>
      </c>
      <c r="F528" s="68">
        <v>1628528.0723702402</v>
      </c>
      <c r="G528" s="68">
        <v>1759510.4271093635</v>
      </c>
      <c r="H528" s="68">
        <v>2033378.8347454786</v>
      </c>
      <c r="I528" s="68">
        <v>2462207.9821025557</v>
      </c>
      <c r="J528" s="3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49" ht="18" customHeight="1">
      <c r="A529" s="15" t="s">
        <v>125</v>
      </c>
      <c r="B529" s="68">
        <v>3477893.4509340916</v>
      </c>
      <c r="C529" s="68">
        <v>4721506.790249007</v>
      </c>
      <c r="D529" s="68">
        <v>4907511.187521093</v>
      </c>
      <c r="E529" s="68">
        <v>5311494.818911552</v>
      </c>
      <c r="F529" s="68">
        <v>7328376.325666082</v>
      </c>
      <c r="G529" s="68">
        <v>8021569.665627131</v>
      </c>
      <c r="H529" s="68">
        <v>9277737.410959445</v>
      </c>
      <c r="I529" s="68">
        <v>11092894.908840988</v>
      </c>
      <c r="J529" s="34"/>
      <c r="AV529" s="6"/>
      <c r="AW529" s="6"/>
    </row>
    <row r="530" spans="1:10" ht="18" customHeight="1">
      <c r="A530" s="15" t="s">
        <v>257</v>
      </c>
      <c r="B530" s="68">
        <v>60319.09092380525</v>
      </c>
      <c r="C530" s="68">
        <v>73737.43895900602</v>
      </c>
      <c r="D530" s="68">
        <v>70701.06901545085</v>
      </c>
      <c r="E530" s="68">
        <v>69270.76840648793</v>
      </c>
      <c r="F530" s="68">
        <v>86623.83363671493</v>
      </c>
      <c r="G530" s="68">
        <v>93678.43059992335</v>
      </c>
      <c r="H530" s="68">
        <v>102257.5909003969</v>
      </c>
      <c r="I530" s="68">
        <v>129589.89379487136</v>
      </c>
      <c r="J530" s="34"/>
    </row>
    <row r="531" spans="1:10" ht="18" customHeight="1">
      <c r="A531" s="15" t="s">
        <v>145</v>
      </c>
      <c r="B531" s="68">
        <v>1636597.6379660545</v>
      </c>
      <c r="C531" s="68">
        <v>2237211.782130008</v>
      </c>
      <c r="D531" s="68">
        <v>2199165.419799961</v>
      </c>
      <c r="E531" s="68">
        <v>2482489.8320596204</v>
      </c>
      <c r="F531" s="68">
        <v>3395654.278559225</v>
      </c>
      <c r="G531" s="68">
        <v>3660765.4015264213</v>
      </c>
      <c r="H531" s="68">
        <v>4185003.9403042044</v>
      </c>
      <c r="I531" s="68">
        <v>5054005.857999983</v>
      </c>
      <c r="J531" s="34"/>
    </row>
    <row r="532" spans="1:49" ht="18" customHeight="1">
      <c r="A532" s="15" t="s">
        <v>146</v>
      </c>
      <c r="B532" s="68">
        <v>87945.8205161541</v>
      </c>
      <c r="C532" s="68">
        <v>102139.19243385651</v>
      </c>
      <c r="D532" s="68">
        <v>88880.63417221226</v>
      </c>
      <c r="E532" s="68">
        <v>88308.38744277868</v>
      </c>
      <c r="F532" s="68">
        <v>138598.13381874387</v>
      </c>
      <c r="G532" s="68">
        <v>148060.39519239377</v>
      </c>
      <c r="H532" s="68">
        <v>182110.42516405144</v>
      </c>
      <c r="I532" s="68">
        <v>207343.83007179422</v>
      </c>
      <c r="J532" s="34"/>
      <c r="AV532" s="4"/>
      <c r="AW532" s="4"/>
    </row>
    <row r="533" spans="1:10" ht="18" customHeight="1">
      <c r="A533" s="15" t="s">
        <v>147</v>
      </c>
      <c r="B533" s="68">
        <v>243754.70664893382</v>
      </c>
      <c r="C533" s="68">
        <v>288349.16331827984</v>
      </c>
      <c r="D533" s="68">
        <v>257888.89647603806</v>
      </c>
      <c r="E533" s="68">
        <v>290551.9568646187</v>
      </c>
      <c r="F533" s="68">
        <v>398469.6347288886</v>
      </c>
      <c r="G533" s="68">
        <v>425505.5807751864</v>
      </c>
      <c r="H533" s="68">
        <v>485023.54979090433</v>
      </c>
      <c r="I533" s="68">
        <v>570195.532697434</v>
      </c>
      <c r="J533" s="34"/>
    </row>
    <row r="534" spans="1:24" ht="18" customHeight="1">
      <c r="A534" s="14" t="s">
        <v>148</v>
      </c>
      <c r="B534" s="81">
        <f>SUM(B525:B533)</f>
        <v>8427686.714173753</v>
      </c>
      <c r="C534" s="81">
        <f aca="true" t="shared" si="62" ref="C534:I534">SUM(C525:C533)</f>
        <v>11030529.171338188</v>
      </c>
      <c r="D534" s="81">
        <f t="shared" si="62"/>
        <v>10883739.571344491</v>
      </c>
      <c r="E534" s="81">
        <f t="shared" si="62"/>
        <v>12572205.18998475</v>
      </c>
      <c r="F534" s="81">
        <f t="shared" si="62"/>
        <v>17324766.727342986</v>
      </c>
      <c r="G534" s="81">
        <f t="shared" si="62"/>
        <v>18786138.434352223</v>
      </c>
      <c r="H534" s="81">
        <f t="shared" si="62"/>
        <v>21625330.82485205</v>
      </c>
      <c r="I534" s="81">
        <f t="shared" si="62"/>
        <v>25943896.73773325</v>
      </c>
      <c r="J534" s="30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56" ht="18" customHeight="1">
      <c r="A535" s="14"/>
      <c r="B535" s="77"/>
      <c r="C535" s="77"/>
      <c r="D535" s="77"/>
      <c r="E535" s="77"/>
      <c r="F535" s="77"/>
      <c r="G535" s="77"/>
      <c r="H535" s="77"/>
      <c r="I535" s="77"/>
      <c r="J535" s="11"/>
      <c r="BC535" s="4"/>
      <c r="BD535" s="4"/>
    </row>
    <row r="536" spans="1:10" ht="18" customHeight="1">
      <c r="A536" s="14" t="s">
        <v>149</v>
      </c>
      <c r="B536" s="15"/>
      <c r="C536" s="15"/>
      <c r="D536" s="15"/>
      <c r="E536" s="15"/>
      <c r="F536" s="15"/>
      <c r="G536" s="15"/>
      <c r="H536" s="68"/>
      <c r="I536" s="87"/>
      <c r="J536" s="88"/>
    </row>
    <row r="537" spans="1:10" ht="18" customHeight="1">
      <c r="A537" s="14" t="s">
        <v>150</v>
      </c>
      <c r="B537" s="15"/>
      <c r="C537" s="15"/>
      <c r="D537" s="15"/>
      <c r="E537" s="15"/>
      <c r="F537" s="15"/>
      <c r="G537" s="68"/>
      <c r="H537" s="68"/>
      <c r="I537" s="68"/>
      <c r="J537" s="29"/>
    </row>
    <row r="538" spans="2:10" ht="18" customHeight="1">
      <c r="B538" s="74"/>
      <c r="C538" s="74"/>
      <c r="D538" s="74"/>
      <c r="E538" s="74"/>
      <c r="G538" s="32"/>
      <c r="H538" s="35"/>
      <c r="I538" s="68"/>
      <c r="J538" s="8"/>
    </row>
    <row r="539" spans="1:10" ht="18" customHeight="1">
      <c r="A539" s="144" t="s">
        <v>151</v>
      </c>
      <c r="B539" s="143"/>
      <c r="C539" s="143"/>
      <c r="D539" s="143"/>
      <c r="E539" s="143"/>
      <c r="F539" s="143"/>
      <c r="G539" s="143"/>
      <c r="H539" s="143"/>
      <c r="I539" s="143"/>
      <c r="J539" s="8"/>
    </row>
    <row r="540" spans="1:10" ht="18" customHeight="1">
      <c r="A540" s="4"/>
      <c r="B540" s="89"/>
      <c r="D540" s="5"/>
      <c r="I540" s="5" t="s">
        <v>120</v>
      </c>
      <c r="J540" s="8"/>
    </row>
    <row r="541" spans="1:10" ht="18" customHeight="1">
      <c r="A541" s="79" t="s">
        <v>152</v>
      </c>
      <c r="B541" s="79">
        <v>2007</v>
      </c>
      <c r="C541" s="80">
        <v>2008</v>
      </c>
      <c r="D541" s="79">
        <v>2009</v>
      </c>
      <c r="E541" s="80">
        <v>2010</v>
      </c>
      <c r="F541" s="79">
        <v>2011</v>
      </c>
      <c r="G541" s="80">
        <v>2012</v>
      </c>
      <c r="H541" s="79">
        <v>2013</v>
      </c>
      <c r="I541" s="80">
        <v>2014</v>
      </c>
      <c r="J541" s="8"/>
    </row>
    <row r="542" spans="1:10" ht="18" customHeight="1">
      <c r="A542" s="15" t="s">
        <v>153</v>
      </c>
      <c r="B542" s="68">
        <v>807031.5547937679</v>
      </c>
      <c r="C542" s="68">
        <v>999783.3398368089</v>
      </c>
      <c r="D542" s="68">
        <v>1141329.3154335313</v>
      </c>
      <c r="E542" s="68">
        <v>1390888.647354292</v>
      </c>
      <c r="F542" s="68">
        <v>1629710.3764271708</v>
      </c>
      <c r="G542" s="68">
        <v>1904068.1469907823</v>
      </c>
      <c r="H542" s="68">
        <v>2151646.8851658897</v>
      </c>
      <c r="I542" s="68">
        <v>2415051.9796799626</v>
      </c>
      <c r="J542" s="8"/>
    </row>
    <row r="543" spans="1:10" ht="18" customHeight="1">
      <c r="A543" s="15" t="s">
        <v>154</v>
      </c>
      <c r="B543" s="68">
        <v>1209310.2996751158</v>
      </c>
      <c r="C543" s="68">
        <v>1515015.4755985881</v>
      </c>
      <c r="D543" s="68">
        <v>1762138.4849164565</v>
      </c>
      <c r="E543" s="68">
        <v>2136513.911299059</v>
      </c>
      <c r="F543" s="68">
        <v>2497811.735211909</v>
      </c>
      <c r="G543" s="68">
        <v>2929003.4842205816</v>
      </c>
      <c r="H543" s="68">
        <v>3366417.9131070105</v>
      </c>
      <c r="I543" s="68">
        <v>3773518.7182499417</v>
      </c>
      <c r="J543" s="8"/>
    </row>
    <row r="544" spans="1:10" ht="18" customHeight="1">
      <c r="A544" s="15" t="s">
        <v>155</v>
      </c>
      <c r="B544" s="68">
        <v>1260746.8870191225</v>
      </c>
      <c r="C544" s="68">
        <v>1566491.8447157126</v>
      </c>
      <c r="D544" s="68">
        <v>1737659.08216488</v>
      </c>
      <c r="E544" s="68">
        <v>1952843.6103501474</v>
      </c>
      <c r="F544" s="68">
        <v>2426865.9200148904</v>
      </c>
      <c r="G544" s="68">
        <v>2788911.7047391054</v>
      </c>
      <c r="H544" s="68">
        <v>3217876.449677803</v>
      </c>
      <c r="I544" s="68">
        <v>3606689.4696536288</v>
      </c>
      <c r="J544" s="8"/>
    </row>
    <row r="545" spans="1:10" ht="18" customHeight="1">
      <c r="A545" s="15" t="s">
        <v>156</v>
      </c>
      <c r="B545" s="68">
        <v>1494190.0772301778</v>
      </c>
      <c r="C545" s="68">
        <v>1606756.1895677445</v>
      </c>
      <c r="D545" s="68">
        <v>1782323.026478136</v>
      </c>
      <c r="E545" s="68">
        <v>2037700.7418492502</v>
      </c>
      <c r="F545" s="68">
        <v>2505041.799235344</v>
      </c>
      <c r="G545" s="68">
        <v>2884020.313685346</v>
      </c>
      <c r="H545" s="68">
        <v>3312524.0307103614</v>
      </c>
      <c r="I545" s="68">
        <v>3702020.468851522</v>
      </c>
      <c r="J545" s="8"/>
    </row>
    <row r="546" spans="1:10" ht="18" customHeight="1">
      <c r="A546" s="15" t="s">
        <v>157</v>
      </c>
      <c r="B546" s="68">
        <v>1447952.550760584</v>
      </c>
      <c r="C546" s="68">
        <v>1659719.6148772582</v>
      </c>
      <c r="D546" s="68">
        <v>1841073.6528041477</v>
      </c>
      <c r="E546" s="68">
        <v>2136942.7380175483</v>
      </c>
      <c r="F546" s="68">
        <v>2602233.4830209003</v>
      </c>
      <c r="G546" s="68">
        <v>3001143.514151166</v>
      </c>
      <c r="H546" s="68">
        <v>3433705.294516595</v>
      </c>
      <c r="I546" s="68">
        <v>3852961.217581519</v>
      </c>
      <c r="J546" s="8"/>
    </row>
    <row r="547" spans="1:10" ht="18" customHeight="1">
      <c r="A547" s="15" t="s">
        <v>158</v>
      </c>
      <c r="B547" s="68">
        <v>506083.74691154854</v>
      </c>
      <c r="C547" s="68">
        <v>614183.3940357412</v>
      </c>
      <c r="D547" s="68">
        <v>681293.9092924164</v>
      </c>
      <c r="E547" s="68">
        <v>825705.6506664314</v>
      </c>
      <c r="F547" s="68">
        <v>978879.6487209476</v>
      </c>
      <c r="G547" s="68">
        <v>1135341.2927297992</v>
      </c>
      <c r="H547" s="68">
        <v>1285512.5472474452</v>
      </c>
      <c r="I547" s="68">
        <v>1437909.2379015568</v>
      </c>
      <c r="J547" s="8"/>
    </row>
    <row r="548" spans="1:10" ht="18" customHeight="1">
      <c r="A548" s="15" t="s">
        <v>159</v>
      </c>
      <c r="B548" s="68">
        <v>4174003.606383232</v>
      </c>
      <c r="C548" s="68">
        <v>5235447.652839477</v>
      </c>
      <c r="D548" s="68">
        <v>6484117.461686903</v>
      </c>
      <c r="E548" s="68">
        <v>7368792.877745734</v>
      </c>
      <c r="F548" s="68">
        <v>8807745.406579375</v>
      </c>
      <c r="G548" s="68">
        <v>10402309.209707964</v>
      </c>
      <c r="H548" s="68">
        <v>12259973.5396076</v>
      </c>
      <c r="I548" s="68">
        <v>13664109.885031367</v>
      </c>
      <c r="J548" s="8"/>
    </row>
    <row r="549" spans="1:10" ht="18" customHeight="1">
      <c r="A549" s="15" t="s">
        <v>160</v>
      </c>
      <c r="B549" s="68">
        <v>518741.655694453</v>
      </c>
      <c r="C549" s="68">
        <v>626864.9625459133</v>
      </c>
      <c r="D549" s="68">
        <v>695361.1658645666</v>
      </c>
      <c r="E549" s="68">
        <v>843879.6755465601</v>
      </c>
      <c r="F549" s="68">
        <v>999604.1413011716</v>
      </c>
      <c r="G549" s="68">
        <v>1159599.1804086042</v>
      </c>
      <c r="H549" s="68">
        <v>1312577.3375022756</v>
      </c>
      <c r="I549" s="68">
        <v>1477630.4875673456</v>
      </c>
      <c r="J549" s="8"/>
    </row>
    <row r="550" spans="1:10" ht="18" customHeight="1">
      <c r="A550" s="15" t="s">
        <v>161</v>
      </c>
      <c r="B550" s="68">
        <v>648206.4478645831</v>
      </c>
      <c r="C550" s="68">
        <v>804939.5767523283</v>
      </c>
      <c r="D550" s="68">
        <v>892893.6150264327</v>
      </c>
      <c r="E550" s="68">
        <v>1258434.659696524</v>
      </c>
      <c r="F550" s="68">
        <v>1363242.274529482</v>
      </c>
      <c r="G550" s="68">
        <v>1625220.666860711</v>
      </c>
      <c r="H550" s="68">
        <v>1788396.9582888244</v>
      </c>
      <c r="I550" s="68">
        <v>2009895.2330889162</v>
      </c>
      <c r="J550" s="8"/>
    </row>
    <row r="551" spans="1:10" ht="18" customHeight="1">
      <c r="A551" s="15" t="s">
        <v>162</v>
      </c>
      <c r="B551" s="68">
        <v>1072772.9238805475</v>
      </c>
      <c r="C551" s="68">
        <v>1331170.6747535977</v>
      </c>
      <c r="D551" s="68">
        <v>1476624.8676621274</v>
      </c>
      <c r="E551" s="68">
        <v>1616732.290597383</v>
      </c>
      <c r="F551" s="68">
        <v>2042814.470915844</v>
      </c>
      <c r="G551" s="68">
        <v>2341755.1065105377</v>
      </c>
      <c r="H551" s="68">
        <v>2699334.3304217057</v>
      </c>
      <c r="I551" s="68">
        <v>3026759.2245331113</v>
      </c>
      <c r="J551" s="8"/>
    </row>
    <row r="552" spans="1:10" ht="18" customHeight="1">
      <c r="A552" s="15" t="s">
        <v>163</v>
      </c>
      <c r="B552" s="68">
        <v>1435513.149145666</v>
      </c>
      <c r="C552" s="68">
        <v>1771758.1351074022</v>
      </c>
      <c r="D552" s="68">
        <v>1965354.384227652</v>
      </c>
      <c r="E552" s="68">
        <v>2310923.210180615</v>
      </c>
      <c r="F552" s="68">
        <v>2791441.2952210824</v>
      </c>
      <c r="G552" s="68">
        <v>3224477.5244231764</v>
      </c>
      <c r="H552" s="68">
        <v>3677345.663297109</v>
      </c>
      <c r="I552" s="68">
        <v>4123065.7153088837</v>
      </c>
      <c r="J552" s="8"/>
    </row>
    <row r="553" spans="1:10" ht="18" customHeight="1">
      <c r="A553" s="15" t="s">
        <v>164</v>
      </c>
      <c r="B553" s="68">
        <v>1915969.5295615667</v>
      </c>
      <c r="C553" s="68">
        <v>2352899.403227457</v>
      </c>
      <c r="D553" s="68">
        <v>2762034.310573165</v>
      </c>
      <c r="E553" s="68">
        <v>3226572.029308783</v>
      </c>
      <c r="F553" s="68">
        <v>3849234.8625549674</v>
      </c>
      <c r="G553" s="68">
        <v>4500842.431491617</v>
      </c>
      <c r="H553" s="68">
        <v>5272769.559090821</v>
      </c>
      <c r="I553" s="68">
        <v>5910521.950269382</v>
      </c>
      <c r="J553" s="8"/>
    </row>
    <row r="554" spans="1:10" ht="18" customHeight="1">
      <c r="A554" s="15" t="s">
        <v>165</v>
      </c>
      <c r="B554" s="68">
        <v>491591.7876412224</v>
      </c>
      <c r="C554" s="68">
        <v>599572.5926636073</v>
      </c>
      <c r="D554" s="68">
        <v>665086.6166801763</v>
      </c>
      <c r="E554" s="68">
        <v>898281.5629102223</v>
      </c>
      <c r="F554" s="68">
        <v>997620.7764291659</v>
      </c>
      <c r="G554" s="68">
        <v>1178718.2259678456</v>
      </c>
      <c r="H554" s="68">
        <v>1305922.1281351517</v>
      </c>
      <c r="I554" s="68">
        <v>1469686.237634188</v>
      </c>
      <c r="J554" s="8"/>
    </row>
    <row r="555" spans="1:10" ht="18" customHeight="1">
      <c r="A555" s="15" t="s">
        <v>166</v>
      </c>
      <c r="B555" s="68">
        <v>1099529.4790314024</v>
      </c>
      <c r="C555" s="68">
        <v>1361028.5449167877</v>
      </c>
      <c r="D555" s="68">
        <v>1524402.9647098081</v>
      </c>
      <c r="E555" s="68">
        <v>1686497.8567187092</v>
      </c>
      <c r="F555" s="68">
        <v>2110683.7815874456</v>
      </c>
      <c r="G555" s="68">
        <v>2426906.3327295124</v>
      </c>
      <c r="H555" s="68">
        <v>2786133.6024969923</v>
      </c>
      <c r="I555" s="68">
        <v>3122090.2237310046</v>
      </c>
      <c r="J555" s="8"/>
    </row>
    <row r="556" spans="1:10" ht="18" customHeight="1">
      <c r="A556" s="15" t="s">
        <v>167</v>
      </c>
      <c r="B556" s="68">
        <v>926213.8225555557</v>
      </c>
      <c r="C556" s="68">
        <v>1152772.0895219515</v>
      </c>
      <c r="D556" s="68">
        <v>1303562.8157684498</v>
      </c>
      <c r="E556" s="68">
        <v>1482717.247269615</v>
      </c>
      <c r="F556" s="68">
        <v>1818199.3271235256</v>
      </c>
      <c r="G556" s="68">
        <v>2100974.49801983</v>
      </c>
      <c r="H556" s="68">
        <v>2414519.5325443805</v>
      </c>
      <c r="I556" s="68">
        <v>2708989.2272068</v>
      </c>
      <c r="J556" s="8"/>
    </row>
    <row r="557" spans="1:10" ht="18" customHeight="1">
      <c r="A557" s="15" t="s">
        <v>168</v>
      </c>
      <c r="B557" s="68">
        <v>813172.311076019</v>
      </c>
      <c r="C557" s="68">
        <v>994223.2965659508</v>
      </c>
      <c r="D557" s="68">
        <v>1124274.7215640512</v>
      </c>
      <c r="E557" s="68">
        <v>1229885.3202696964</v>
      </c>
      <c r="F557" s="68">
        <v>1545841.7574836358</v>
      </c>
      <c r="G557" s="68">
        <v>1779334.7411973323</v>
      </c>
      <c r="H557" s="68">
        <v>2051034.003885652</v>
      </c>
      <c r="I557" s="68">
        <v>2287943.980749438</v>
      </c>
      <c r="J557" s="8"/>
    </row>
    <row r="558" spans="1:10" ht="18" customHeight="1">
      <c r="A558" s="15" t="s">
        <v>169</v>
      </c>
      <c r="B558" s="68">
        <v>1604994.3572542667</v>
      </c>
      <c r="C558" s="68">
        <v>1987052.933991831</v>
      </c>
      <c r="D558" s="68">
        <v>2246973.483535252</v>
      </c>
      <c r="E558" s="68">
        <v>2659741.8079437264</v>
      </c>
      <c r="F558" s="68">
        <v>3181439.1270867297</v>
      </c>
      <c r="G558" s="68">
        <v>3693950.8604572895</v>
      </c>
      <c r="H558" s="68">
        <v>4203284.791450889</v>
      </c>
      <c r="I558" s="68">
        <v>4710940.210362558</v>
      </c>
      <c r="J558" s="8"/>
    </row>
    <row r="559" spans="1:10" ht="18" customHeight="1">
      <c r="A559" s="15" t="s">
        <v>170</v>
      </c>
      <c r="B559" s="68">
        <v>1078323.005947403</v>
      </c>
      <c r="C559" s="68">
        <v>1323798.1449361765</v>
      </c>
      <c r="D559" s="68">
        <v>1496960.2864323966</v>
      </c>
      <c r="E559" s="68">
        <v>1711291.5909056577</v>
      </c>
      <c r="F559" s="68">
        <v>2091866.5609661718</v>
      </c>
      <c r="G559" s="68">
        <v>2418559.5680849818</v>
      </c>
      <c r="H559" s="68">
        <v>2793235.262673898</v>
      </c>
      <c r="I559" s="68">
        <v>3130034.4736641617</v>
      </c>
      <c r="J559" s="8"/>
    </row>
    <row r="560" spans="1:10" ht="18" customHeight="1">
      <c r="A560" s="15" t="s">
        <v>171</v>
      </c>
      <c r="B560" s="68">
        <v>2315820.7302927687</v>
      </c>
      <c r="C560" s="68">
        <v>2850517.4386534737</v>
      </c>
      <c r="D560" s="68">
        <v>3468976.49664158</v>
      </c>
      <c r="E560" s="68">
        <v>4016270.462039849</v>
      </c>
      <c r="F560" s="68">
        <v>4769027.436325772</v>
      </c>
      <c r="G560" s="68">
        <v>5619758.2312863115</v>
      </c>
      <c r="H560" s="68">
        <v>6654599.913774706</v>
      </c>
      <c r="I560" s="68">
        <v>7451706.437301991</v>
      </c>
      <c r="J560" s="8"/>
    </row>
    <row r="561" spans="1:10" ht="18" customHeight="1">
      <c r="A561" s="15" t="s">
        <v>172</v>
      </c>
      <c r="B561" s="68">
        <v>1031772.5208243057</v>
      </c>
      <c r="C561" s="68">
        <v>1271158.6906518938</v>
      </c>
      <c r="D561" s="68">
        <v>1410055.5014922158</v>
      </c>
      <c r="E561" s="68">
        <v>1589875.6495807713</v>
      </c>
      <c r="F561" s="68">
        <v>1971697.2920040577</v>
      </c>
      <c r="G561" s="68">
        <v>2266604.4846829814</v>
      </c>
      <c r="H561" s="68">
        <v>2612931.288347751</v>
      </c>
      <c r="I561" s="68">
        <v>2915539.725468902</v>
      </c>
      <c r="J561" s="8"/>
    </row>
    <row r="562" spans="1:10" ht="18" customHeight="1">
      <c r="A562" s="15" t="s">
        <v>173</v>
      </c>
      <c r="B562" s="68">
        <v>918491.356321816</v>
      </c>
      <c r="C562" s="68">
        <v>1139785.5212628006</v>
      </c>
      <c r="D562" s="68">
        <v>1264327.4648530134</v>
      </c>
      <c r="E562" s="68">
        <v>1455526.5096617285</v>
      </c>
      <c r="F562" s="68">
        <v>1781579.458055054</v>
      </c>
      <c r="G562" s="68">
        <v>2052714.391125067</v>
      </c>
      <c r="H562" s="68">
        <v>2353486.3142892</v>
      </c>
      <c r="I562" s="68">
        <v>2645435.227741538</v>
      </c>
      <c r="J562" s="8"/>
    </row>
    <row r="563" spans="1:10" ht="18" customHeight="1">
      <c r="A563" s="14" t="s">
        <v>174</v>
      </c>
      <c r="B563" s="81">
        <f>SUM(B542:B562)</f>
        <v>26770431.799865123</v>
      </c>
      <c r="C563" s="81">
        <f aca="true" t="shared" si="63" ref="C563:I563">SUM(C542:C562)</f>
        <v>32764939.5170225</v>
      </c>
      <c r="D563" s="81">
        <f t="shared" si="63"/>
        <v>37726823.62780736</v>
      </c>
      <c r="E563" s="81">
        <f t="shared" si="63"/>
        <v>43836018.049912296</v>
      </c>
      <c r="F563" s="81">
        <f t="shared" si="63"/>
        <v>52762580.93079464</v>
      </c>
      <c r="G563" s="81">
        <f t="shared" si="63"/>
        <v>61434213.90947054</v>
      </c>
      <c r="H563" s="81">
        <f t="shared" si="63"/>
        <v>70953227.34623206</v>
      </c>
      <c r="I563" s="81">
        <f t="shared" si="63"/>
        <v>79442499.33157772</v>
      </c>
      <c r="J563" s="8"/>
    </row>
    <row r="564" spans="2:10" ht="18" customHeight="1">
      <c r="B564" s="74"/>
      <c r="C564" s="74"/>
      <c r="D564" s="74"/>
      <c r="E564" s="74"/>
      <c r="G564" s="32"/>
      <c r="H564" s="35"/>
      <c r="I564" s="68"/>
      <c r="J564" s="8"/>
    </row>
    <row r="565" spans="1:9" ht="18" customHeight="1">
      <c r="A565" s="138" t="s">
        <v>175</v>
      </c>
      <c r="B565" s="143"/>
      <c r="C565" s="143"/>
      <c r="D565" s="143"/>
      <c r="E565" s="143"/>
      <c r="F565" s="143"/>
      <c r="G565" s="143"/>
      <c r="H565" s="143"/>
      <c r="I565" s="143"/>
    </row>
    <row r="566" spans="1:54" ht="18" customHeight="1">
      <c r="A566" s="14"/>
      <c r="B566" s="15"/>
      <c r="C566" s="15"/>
      <c r="D566" s="15"/>
      <c r="E566" s="14"/>
      <c r="F566" s="4"/>
      <c r="I566" s="12" t="s">
        <v>43</v>
      </c>
      <c r="AI566" s="4"/>
      <c r="AJ566" s="4"/>
      <c r="AK566" s="4"/>
      <c r="AL566" s="4"/>
      <c r="AM566" s="4"/>
      <c r="AN566" s="4"/>
      <c r="AO566" s="4"/>
      <c r="AP566" s="4"/>
      <c r="BA566" s="4"/>
      <c r="BB566" s="4"/>
    </row>
    <row r="567" spans="1:10" ht="18" customHeight="1">
      <c r="A567" s="79" t="s">
        <v>152</v>
      </c>
      <c r="B567" s="39">
        <v>2007</v>
      </c>
      <c r="C567" s="39">
        <v>2008</v>
      </c>
      <c r="D567" s="39">
        <v>2009</v>
      </c>
      <c r="E567" s="39">
        <v>2010</v>
      </c>
      <c r="F567" s="39">
        <v>2011</v>
      </c>
      <c r="G567" s="39">
        <v>2012</v>
      </c>
      <c r="H567" s="39">
        <v>2013</v>
      </c>
      <c r="I567" s="39">
        <v>2014</v>
      </c>
      <c r="J567" s="5"/>
    </row>
    <row r="568" spans="1:88" s="4" customFormat="1" ht="18" customHeight="1">
      <c r="A568" s="15" t="s">
        <v>153</v>
      </c>
      <c r="B568" s="90">
        <v>3.0146377945156413</v>
      </c>
      <c r="C568" s="90">
        <v>3.0513816127064337</v>
      </c>
      <c r="D568" s="90">
        <v>3.025246245730293</v>
      </c>
      <c r="E568" s="90">
        <v>3.1729356570904934</v>
      </c>
      <c r="F568" s="90">
        <v>3.0887616710121883</v>
      </c>
      <c r="G568" s="90">
        <v>3.0993611309108915</v>
      </c>
      <c r="H568" s="90">
        <v>3.0324862809501956</v>
      </c>
      <c r="I568" s="90">
        <v>3.04</v>
      </c>
      <c r="J568" s="90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</row>
    <row r="569" spans="1:10" ht="18" customHeight="1">
      <c r="A569" s="15" t="s">
        <v>154</v>
      </c>
      <c r="B569" s="90">
        <v>4.5173358006171895</v>
      </c>
      <c r="C569" s="90">
        <v>4.623892178441184</v>
      </c>
      <c r="D569" s="90">
        <v>4.670784114509006</v>
      </c>
      <c r="E569" s="90">
        <v>4.873877706835495</v>
      </c>
      <c r="F569" s="90">
        <v>4.734059045534811</v>
      </c>
      <c r="G569" s="90">
        <v>4.767707272264867</v>
      </c>
      <c r="H569" s="90">
        <v>4.744559252646571</v>
      </c>
      <c r="I569" s="90">
        <v>4.75</v>
      </c>
      <c r="J569" s="90"/>
    </row>
    <row r="570" spans="1:12" ht="18" customHeight="1">
      <c r="A570" s="15" t="s">
        <v>155</v>
      </c>
      <c r="B570" s="90">
        <v>4.709475351180083</v>
      </c>
      <c r="C570" s="90">
        <v>4.781000263717462</v>
      </c>
      <c r="D570" s="90">
        <v>4.60589817819728</v>
      </c>
      <c r="E570" s="90">
        <v>4.4548836715201015</v>
      </c>
      <c r="F570" s="90">
        <v>4.599596678559106</v>
      </c>
      <c r="G570" s="90">
        <v>4.539671833107274</v>
      </c>
      <c r="H570" s="90">
        <v>4.535208009602522</v>
      </c>
      <c r="I570" s="90">
        <v>4.54</v>
      </c>
      <c r="J570" s="90"/>
      <c r="K570" s="4"/>
      <c r="L570" s="4"/>
    </row>
    <row r="571" spans="1:42" ht="18" customHeight="1">
      <c r="A571" s="15" t="s">
        <v>156</v>
      </c>
      <c r="B571" s="90">
        <v>5.581494121576724</v>
      </c>
      <c r="C571" s="90">
        <v>4.903888770290512</v>
      </c>
      <c r="D571" s="90">
        <v>4.724285945887151</v>
      </c>
      <c r="E571" s="90">
        <v>4.648462229231441</v>
      </c>
      <c r="F571" s="90">
        <v>4.747762059860282</v>
      </c>
      <c r="G571" s="90">
        <v>4.694485580844638</v>
      </c>
      <c r="H571" s="90">
        <v>4.668602337912218</v>
      </c>
      <c r="I571" s="90">
        <v>4.66</v>
      </c>
      <c r="J571" s="90"/>
      <c r="AI571" s="4"/>
      <c r="AJ571" s="4"/>
      <c r="AK571" s="4"/>
      <c r="AL571" s="4"/>
      <c r="AM571" s="4"/>
      <c r="AN571" s="4"/>
      <c r="AO571" s="4"/>
      <c r="AP571" s="4"/>
    </row>
    <row r="572" spans="1:88" ht="18" customHeight="1">
      <c r="A572" s="15" t="s">
        <v>157</v>
      </c>
      <c r="B572" s="90">
        <v>5.408775478802248</v>
      </c>
      <c r="C572" s="90">
        <v>5.065535414814294</v>
      </c>
      <c r="D572" s="90">
        <v>4.8800123513370615</v>
      </c>
      <c r="E572" s="90">
        <v>4.8748559588245355</v>
      </c>
      <c r="F572" s="90">
        <v>4.931967764113143</v>
      </c>
      <c r="G572" s="90">
        <v>4.8851337441603</v>
      </c>
      <c r="H572" s="90">
        <v>4.839392685777444</v>
      </c>
      <c r="I572" s="90">
        <v>4.85</v>
      </c>
      <c r="J572" s="90"/>
      <c r="M572" s="4"/>
      <c r="N572" s="4"/>
      <c r="O572" s="4"/>
      <c r="P572" s="4"/>
      <c r="Q572" s="4"/>
      <c r="R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</row>
    <row r="573" spans="1:88" ht="18" customHeight="1">
      <c r="A573" s="15" t="s">
        <v>158</v>
      </c>
      <c r="B573" s="90">
        <v>1.8904579152664185</v>
      </c>
      <c r="C573" s="90">
        <v>1.8745140479098155</v>
      </c>
      <c r="D573" s="90">
        <v>1.8058607743225281</v>
      </c>
      <c r="E573" s="90">
        <v>1.8836237582671662</v>
      </c>
      <c r="F573" s="90">
        <v>1.8552535366017868</v>
      </c>
      <c r="G573" s="90">
        <v>1.8480602590648234</v>
      </c>
      <c r="H573" s="90">
        <v>1.8117745947967958</v>
      </c>
      <c r="I573" s="90">
        <v>1.81</v>
      </c>
      <c r="J573" s="90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</row>
    <row r="574" spans="1:10" ht="18" customHeight="1">
      <c r="A574" s="15" t="s">
        <v>176</v>
      </c>
      <c r="B574" s="90">
        <v>15.591842662785371</v>
      </c>
      <c r="C574" s="90">
        <v>15.978810673889644</v>
      </c>
      <c r="D574" s="90">
        <v>17.187021959907714</v>
      </c>
      <c r="E574" s="90">
        <v>16.809904743983644</v>
      </c>
      <c r="F574" s="90">
        <v>16.69316635236616</v>
      </c>
      <c r="G574" s="90">
        <v>16.932436418958346</v>
      </c>
      <c r="H574" s="90">
        <v>17.278951216387004</v>
      </c>
      <c r="I574" s="90">
        <v>17.2</v>
      </c>
      <c r="J574" s="90"/>
    </row>
    <row r="575" spans="1:52" ht="18" customHeight="1">
      <c r="A575" s="15" t="s">
        <v>160</v>
      </c>
      <c r="B575" s="90">
        <v>1.9377410852859929</v>
      </c>
      <c r="C575" s="90">
        <v>1.9132187386466426</v>
      </c>
      <c r="D575" s="90">
        <v>1.843147922349964</v>
      </c>
      <c r="E575" s="90">
        <v>1.9250828726863536</v>
      </c>
      <c r="F575" s="90">
        <v>1.8945323061665416</v>
      </c>
      <c r="G575" s="90">
        <v>1.8875462167016404</v>
      </c>
      <c r="H575" s="90">
        <v>1.8499191461683095</v>
      </c>
      <c r="I575" s="90">
        <v>1.86</v>
      </c>
      <c r="J575" s="90"/>
      <c r="AQ575" s="4"/>
      <c r="AR575" s="4"/>
      <c r="AS575" s="4"/>
      <c r="AT575" s="4"/>
      <c r="AU575" s="4"/>
      <c r="AV575" s="4"/>
      <c r="AW575" s="4"/>
      <c r="AX575" s="4"/>
      <c r="AY575" s="4"/>
      <c r="AZ575" s="4"/>
    </row>
    <row r="576" spans="1:10" ht="18" customHeight="1">
      <c r="A576" s="15" t="s">
        <v>161</v>
      </c>
      <c r="B576" s="90">
        <v>2.421352231859962</v>
      </c>
      <c r="C576" s="90">
        <v>2.4567100950518608</v>
      </c>
      <c r="D576" s="90">
        <v>2.3667341407674365</v>
      </c>
      <c r="E576" s="90">
        <v>2.8707777660453853</v>
      </c>
      <c r="F576" s="90">
        <v>2.5837293219555755</v>
      </c>
      <c r="G576" s="90">
        <v>2.645465064883285</v>
      </c>
      <c r="H576" s="90">
        <v>2.5205294039155453</v>
      </c>
      <c r="I576" s="90">
        <v>2.53</v>
      </c>
      <c r="J576" s="90"/>
    </row>
    <row r="577" spans="1:12" ht="18" customHeight="1">
      <c r="A577" s="15" t="s">
        <v>162</v>
      </c>
      <c r="B577" s="90">
        <v>4.007305268366842</v>
      </c>
      <c r="C577" s="90">
        <v>4.062789965053985</v>
      </c>
      <c r="D577" s="90">
        <v>3.9139920238971553</v>
      </c>
      <c r="E577" s="90">
        <v>3.68813674808818</v>
      </c>
      <c r="F577" s="90">
        <v>3.87171066099908</v>
      </c>
      <c r="G577" s="90">
        <v>3.811809344482454</v>
      </c>
      <c r="H577" s="90">
        <v>3.8043855528229935</v>
      </c>
      <c r="I577" s="90">
        <v>3.81</v>
      </c>
      <c r="J577" s="90"/>
      <c r="K577" s="4"/>
      <c r="L577" s="4"/>
    </row>
    <row r="578" spans="1:10" ht="18" customHeight="1">
      <c r="A578" s="15" t="s">
        <v>163</v>
      </c>
      <c r="B578" s="90">
        <v>5.362308534570961</v>
      </c>
      <c r="C578" s="90">
        <v>5.4074817815150045</v>
      </c>
      <c r="D578" s="90">
        <v>5.209435078915697</v>
      </c>
      <c r="E578" s="90">
        <v>5.271745274740434</v>
      </c>
      <c r="F578" s="90">
        <v>5.2905700327329335</v>
      </c>
      <c r="G578" s="90">
        <v>5.2486673454872665</v>
      </c>
      <c r="H578" s="90">
        <v>5.182774344220712</v>
      </c>
      <c r="I578" s="90">
        <v>5.19</v>
      </c>
      <c r="J578" s="90"/>
    </row>
    <row r="579" spans="1:29" s="4" customFormat="1" ht="18" customHeight="1">
      <c r="A579" s="15" t="s">
        <v>164</v>
      </c>
      <c r="B579" s="90">
        <v>7.157036329803317</v>
      </c>
      <c r="C579" s="90">
        <v>7.181149844653446</v>
      </c>
      <c r="D579" s="90">
        <v>7.3211419488211265</v>
      </c>
      <c r="E579" s="90">
        <v>7.360550006241359</v>
      </c>
      <c r="F579" s="90">
        <v>7.295387743832634</v>
      </c>
      <c r="G579" s="90">
        <v>7.326279844850067</v>
      </c>
      <c r="H579" s="90">
        <v>7.431331535296018</v>
      </c>
      <c r="I579" s="90">
        <v>7.44</v>
      </c>
      <c r="J579" s="90"/>
      <c r="K579" s="3"/>
      <c r="L579" s="3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10" ht="18" customHeight="1">
      <c r="A580" s="15" t="s">
        <v>165</v>
      </c>
      <c r="B580" s="90">
        <v>1.8363237145980558</v>
      </c>
      <c r="C580" s="90">
        <v>1.829921255774359</v>
      </c>
      <c r="D580" s="90">
        <v>1.762901174086546</v>
      </c>
      <c r="E580" s="90">
        <v>2.0491860412308127</v>
      </c>
      <c r="F580" s="90">
        <v>1.8907732692941654</v>
      </c>
      <c r="G580" s="90">
        <v>1.9186673857417704</v>
      </c>
      <c r="H580" s="90">
        <v>1.8405394327767701</v>
      </c>
      <c r="I580" s="90">
        <v>1.8500000000000003</v>
      </c>
      <c r="J580" s="90"/>
    </row>
    <row r="581" spans="1:10" ht="18" customHeight="1">
      <c r="A581" s="15" t="s">
        <v>166</v>
      </c>
      <c r="B581" s="90">
        <v>4.1072534326358605</v>
      </c>
      <c r="C581" s="90">
        <v>4.153917464763477</v>
      </c>
      <c r="D581" s="90">
        <v>4.040634270588884</v>
      </c>
      <c r="E581" s="90">
        <v>3.8472879876964177</v>
      </c>
      <c r="F581" s="90">
        <v>4.000342182570441</v>
      </c>
      <c r="G581" s="90">
        <v>3.950414888201877</v>
      </c>
      <c r="H581" s="90">
        <v>3.9267186380422605</v>
      </c>
      <c r="I581" s="90">
        <v>3.93</v>
      </c>
      <c r="J581" s="90"/>
    </row>
    <row r="582" spans="1:54" ht="18" customHeight="1">
      <c r="A582" s="15" t="s">
        <v>167</v>
      </c>
      <c r="B582" s="90">
        <v>3.459838935284646</v>
      </c>
      <c r="C582" s="90">
        <v>3.5183098351915074</v>
      </c>
      <c r="D582" s="90">
        <v>3.455267871551294</v>
      </c>
      <c r="E582" s="90">
        <v>3.3824177314220756</v>
      </c>
      <c r="F582" s="90">
        <v>3.4460014939533443</v>
      </c>
      <c r="G582" s="90">
        <v>3.4198769127506474</v>
      </c>
      <c r="H582" s="90">
        <v>3.402973512060551</v>
      </c>
      <c r="I582" s="90">
        <v>3.4099999999999997</v>
      </c>
      <c r="J582" s="90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6"/>
      <c r="BB582" s="6"/>
    </row>
    <row r="583" spans="1:29" ht="18" customHeight="1">
      <c r="A583" s="15" t="s">
        <v>168</v>
      </c>
      <c r="B583" s="90">
        <v>3.037576372152936</v>
      </c>
      <c r="C583" s="90">
        <v>3.034412122291323</v>
      </c>
      <c r="D583" s="90">
        <v>2.980040760005517</v>
      </c>
      <c r="E583" s="90">
        <v>2.8056501821614637</v>
      </c>
      <c r="F583" s="90">
        <v>2.9298069393368364</v>
      </c>
      <c r="G583" s="90">
        <v>2.8963253990998568</v>
      </c>
      <c r="H583" s="90">
        <v>2.8906845827846213</v>
      </c>
      <c r="I583" s="90">
        <v>2.8799999999999994</v>
      </c>
      <c r="J583" s="90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12" ht="18" customHeight="1">
      <c r="A584" s="15" t="s">
        <v>169</v>
      </c>
      <c r="B584" s="90">
        <v>5.995399585830936</v>
      </c>
      <c r="C584" s="90">
        <v>6.064570737142638</v>
      </c>
      <c r="D584" s="90">
        <v>5.95590422799091</v>
      </c>
      <c r="E584" s="90">
        <v>6.06748041055031</v>
      </c>
      <c r="F584" s="90">
        <v>6.029726125906584</v>
      </c>
      <c r="G584" s="90">
        <v>6.012856070561423</v>
      </c>
      <c r="H584" s="90">
        <v>5.924021991191501</v>
      </c>
      <c r="I584" s="90">
        <v>5.929999999999999</v>
      </c>
      <c r="J584" s="90"/>
      <c r="K584" s="6"/>
      <c r="L584" s="6"/>
    </row>
    <row r="585" spans="1:42" ht="18" customHeight="1">
      <c r="A585" s="15" t="s">
        <v>170</v>
      </c>
      <c r="B585" s="90">
        <v>4.028037403389346</v>
      </c>
      <c r="C585" s="90">
        <v>4.040288687999618</v>
      </c>
      <c r="D585" s="90">
        <v>3.9678937755285344</v>
      </c>
      <c r="E585" s="90">
        <v>3.9038481756193217</v>
      </c>
      <c r="F585" s="90">
        <v>3.9646782323062277</v>
      </c>
      <c r="G585" s="90">
        <v>3.9368283797835697</v>
      </c>
      <c r="H585" s="90">
        <v>3.936727569901345</v>
      </c>
      <c r="I585" s="90">
        <v>3.94</v>
      </c>
      <c r="J585" s="90"/>
      <c r="K585" s="6"/>
      <c r="L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</row>
    <row r="586" spans="1:18" ht="18" customHeight="1">
      <c r="A586" s="15" t="s">
        <v>171</v>
      </c>
      <c r="B586" s="90">
        <v>8.650666330695632</v>
      </c>
      <c r="C586" s="90">
        <v>8.699901421067885</v>
      </c>
      <c r="D586" s="90">
        <v>9.194986916642241</v>
      </c>
      <c r="E586" s="90">
        <v>9.162033051147272</v>
      </c>
      <c r="F586" s="90">
        <v>9.038654577153846</v>
      </c>
      <c r="G586" s="90">
        <v>9.147603385253024</v>
      </c>
      <c r="H586" s="90">
        <v>9.378854440689647</v>
      </c>
      <c r="I586" s="90">
        <v>9.38</v>
      </c>
      <c r="J586" s="90"/>
      <c r="M586" s="6"/>
      <c r="N586" s="6"/>
      <c r="O586" s="6"/>
      <c r="P586" s="6"/>
      <c r="Q586" s="6"/>
      <c r="R586" s="6"/>
    </row>
    <row r="587" spans="1:18" ht="18" customHeight="1">
      <c r="A587" s="15" t="s">
        <v>172</v>
      </c>
      <c r="B587" s="90">
        <v>3.854149714647128</v>
      </c>
      <c r="C587" s="90">
        <v>3.8796308169330924</v>
      </c>
      <c r="D587" s="90">
        <v>3.737541001074112</v>
      </c>
      <c r="E587" s="90">
        <v>3.6268705970750283</v>
      </c>
      <c r="F587" s="90">
        <v>3.7369235113616015</v>
      </c>
      <c r="G587" s="90">
        <v>3.6894823591672385</v>
      </c>
      <c r="H587" s="90">
        <v>3.682610905910413</v>
      </c>
      <c r="I587" s="90">
        <v>3.6699999999999995</v>
      </c>
      <c r="J587" s="90"/>
      <c r="M587" s="6"/>
      <c r="N587" s="6"/>
      <c r="O587" s="6"/>
      <c r="P587" s="6"/>
      <c r="Q587" s="6"/>
      <c r="R587" s="6"/>
    </row>
    <row r="588" spans="1:10" ht="18" customHeight="1">
      <c r="A588" s="15" t="s">
        <v>173</v>
      </c>
      <c r="B588" s="90">
        <v>3.4309919361347156</v>
      </c>
      <c r="C588" s="90">
        <v>3.4786742721458195</v>
      </c>
      <c r="D588" s="90">
        <v>3.3512693178895505</v>
      </c>
      <c r="E588" s="90">
        <v>3.320389429542724</v>
      </c>
      <c r="F588" s="90">
        <v>3.3765964943827136</v>
      </c>
      <c r="G588" s="90">
        <v>3.3413211637247393</v>
      </c>
      <c r="H588" s="90">
        <v>3.316954566146569</v>
      </c>
      <c r="I588" s="90">
        <v>3.3300000000000005</v>
      </c>
      <c r="J588" s="90"/>
    </row>
    <row r="589" spans="1:91" s="4" customFormat="1" ht="18" customHeight="1">
      <c r="A589" s="14" t="s">
        <v>174</v>
      </c>
      <c r="B589" s="91">
        <v>100.00000000000001</v>
      </c>
      <c r="C589" s="91">
        <v>99.99999999999999</v>
      </c>
      <c r="D589" s="91">
        <v>100.00000000000001</v>
      </c>
      <c r="E589" s="91">
        <v>100.00000000000001</v>
      </c>
      <c r="F589" s="91">
        <v>99.99999999999999</v>
      </c>
      <c r="G589" s="91">
        <v>100</v>
      </c>
      <c r="H589" s="91">
        <v>100</v>
      </c>
      <c r="I589" s="91">
        <v>99.99999999999999</v>
      </c>
      <c r="J589" s="91"/>
      <c r="K589" s="71"/>
      <c r="L589" s="71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</row>
    <row r="590" spans="1:91" s="4" customFormat="1" ht="18" customHeight="1">
      <c r="A590" s="15"/>
      <c r="B590" s="90"/>
      <c r="C590" s="90"/>
      <c r="D590" s="90"/>
      <c r="E590" s="90"/>
      <c r="F590" s="90"/>
      <c r="G590" s="3"/>
      <c r="H590" s="3"/>
      <c r="I590" s="92"/>
      <c r="J590" s="9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</row>
    <row r="591" spans="1:21" ht="18" customHeight="1">
      <c r="A591" s="138" t="s">
        <v>177</v>
      </c>
      <c r="B591" s="143"/>
      <c r="C591" s="143"/>
      <c r="D591" s="143"/>
      <c r="E591" s="143"/>
      <c r="F591" s="143"/>
      <c r="G591" s="143"/>
      <c r="H591" s="143"/>
      <c r="I591" s="143"/>
      <c r="J591" s="93"/>
      <c r="M591" s="71"/>
      <c r="N591" s="71"/>
      <c r="O591" s="71"/>
      <c r="P591" s="71"/>
      <c r="Q591" s="71"/>
      <c r="R591" s="71"/>
      <c r="S591" s="71"/>
      <c r="T591" s="71"/>
      <c r="U591" s="71"/>
    </row>
    <row r="592" spans="1:57" ht="18" customHeight="1">
      <c r="A592" s="14"/>
      <c r="B592" s="14"/>
      <c r="C592" s="14"/>
      <c r="D592" s="14"/>
      <c r="E592" s="15"/>
      <c r="I592" s="12" t="s">
        <v>178</v>
      </c>
      <c r="AL592" s="4"/>
      <c r="AM592" s="4"/>
      <c r="AN592" s="4"/>
      <c r="AO592" s="4"/>
      <c r="AP592" s="4"/>
      <c r="AQ592" s="4"/>
      <c r="AR592" s="4"/>
      <c r="AS592" s="4"/>
      <c r="BD592" s="4"/>
      <c r="BE592" s="4"/>
    </row>
    <row r="593" spans="1:91" ht="18" customHeight="1">
      <c r="A593" s="79" t="s">
        <v>152</v>
      </c>
      <c r="B593" s="79">
        <v>2007</v>
      </c>
      <c r="C593" s="80">
        <v>2008</v>
      </c>
      <c r="D593" s="79">
        <v>2009</v>
      </c>
      <c r="E593" s="80">
        <v>2010</v>
      </c>
      <c r="F593" s="79">
        <v>2011</v>
      </c>
      <c r="G593" s="80">
        <v>2012</v>
      </c>
      <c r="H593" s="79">
        <v>2013</v>
      </c>
      <c r="I593" s="80">
        <v>2014</v>
      </c>
      <c r="J593" s="5"/>
      <c r="AG593" s="6"/>
      <c r="AH593" s="6"/>
      <c r="AI593" s="6"/>
      <c r="AJ593" s="6"/>
      <c r="AK593" s="6"/>
      <c r="AL593" s="4"/>
      <c r="AM593" s="4"/>
      <c r="AN593" s="4"/>
      <c r="AO593" s="4"/>
      <c r="AP593" s="4"/>
      <c r="AQ593" s="4"/>
      <c r="AR593" s="4"/>
      <c r="AS593" s="4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</row>
    <row r="594" spans="1:10" ht="18" customHeight="1">
      <c r="A594" s="15" t="s">
        <v>153</v>
      </c>
      <c r="B594" s="68">
        <v>413635.15463751333</v>
      </c>
      <c r="C594" s="68">
        <v>498758.4906276983</v>
      </c>
      <c r="D594" s="68">
        <v>554412.0679449592</v>
      </c>
      <c r="E594" s="68">
        <v>658638.2982919929</v>
      </c>
      <c r="F594" s="68">
        <v>753164.6051524555</v>
      </c>
      <c r="G594" s="68">
        <v>913841.0026314138</v>
      </c>
      <c r="H594" s="68">
        <v>1011389.8199345543</v>
      </c>
      <c r="I594" s="68">
        <v>1111817.9234450248</v>
      </c>
      <c r="J594" s="94"/>
    </row>
    <row r="595" spans="1:10" ht="18" customHeight="1">
      <c r="A595" s="15" t="s">
        <v>154</v>
      </c>
      <c r="B595" s="68">
        <v>794044.7477306692</v>
      </c>
      <c r="C595" s="68">
        <v>964735.9042371457</v>
      </c>
      <c r="D595" s="68">
        <v>1089267.469510608</v>
      </c>
      <c r="E595" s="68">
        <v>1283361.1115577188</v>
      </c>
      <c r="F595" s="68">
        <v>1459322.6872326566</v>
      </c>
      <c r="G595" s="68">
        <v>1728729.38495351</v>
      </c>
      <c r="H595" s="68">
        <v>1933171.9569282408</v>
      </c>
      <c r="I595" s="68">
        <v>2108357.1870961147</v>
      </c>
      <c r="J595" s="94"/>
    </row>
    <row r="596" spans="1:91" ht="18" customHeight="1">
      <c r="A596" s="15" t="s">
        <v>155</v>
      </c>
      <c r="B596" s="68">
        <v>820812.1141419115</v>
      </c>
      <c r="C596" s="68">
        <v>998266.5469775356</v>
      </c>
      <c r="D596" s="68">
        <v>1084322.3416503153</v>
      </c>
      <c r="E596" s="68">
        <v>1193764.5475191474</v>
      </c>
      <c r="F596" s="68">
        <v>1453932.2563225224</v>
      </c>
      <c r="G596" s="68">
        <v>1700465.7098916736</v>
      </c>
      <c r="H596" s="68">
        <v>1927967.7191876122</v>
      </c>
      <c r="I596" s="68">
        <v>2123423.173771628</v>
      </c>
      <c r="J596" s="9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</row>
    <row r="597" spans="1:91" ht="18" customHeight="1">
      <c r="A597" s="15" t="s">
        <v>156</v>
      </c>
      <c r="B597" s="68">
        <v>813093.4254088092</v>
      </c>
      <c r="C597" s="68">
        <v>854480.7428504125</v>
      </c>
      <c r="D597" s="68">
        <v>926619.5364197044</v>
      </c>
      <c r="E597" s="68">
        <v>1035991.8927826061</v>
      </c>
      <c r="F597" s="68">
        <v>1245991.902050925</v>
      </c>
      <c r="G597" s="68">
        <v>1410137.5234684767</v>
      </c>
      <c r="H597" s="68">
        <v>1583923.4398935235</v>
      </c>
      <c r="I597" s="68">
        <v>1731115.753978819</v>
      </c>
      <c r="J597" s="94"/>
      <c r="AG597" s="4"/>
      <c r="AH597" s="4"/>
      <c r="AI597" s="4"/>
      <c r="AJ597" s="4"/>
      <c r="AK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</row>
    <row r="598" spans="1:10" ht="18" customHeight="1">
      <c r="A598" s="15" t="s">
        <v>157</v>
      </c>
      <c r="B598" s="68">
        <v>733081.1431785699</v>
      </c>
      <c r="C598" s="68">
        <v>820947.1942245305</v>
      </c>
      <c r="D598" s="68">
        <v>890084.3698561842</v>
      </c>
      <c r="E598" s="68">
        <v>1010243.4614967549</v>
      </c>
      <c r="F598" s="68">
        <v>1203513.5942843785</v>
      </c>
      <c r="G598" s="68">
        <v>1352785.3668848777</v>
      </c>
      <c r="H598" s="68">
        <v>1511773.0712745488</v>
      </c>
      <c r="I598" s="68">
        <v>1656912.5373514416</v>
      </c>
      <c r="J598" s="94"/>
    </row>
    <row r="599" spans="1:12" ht="18" customHeight="1">
      <c r="A599" s="15" t="s">
        <v>158</v>
      </c>
      <c r="B599" s="68">
        <v>510378.0679754943</v>
      </c>
      <c r="C599" s="68">
        <v>605125.8700133809</v>
      </c>
      <c r="D599" s="68">
        <v>655939.2341361188</v>
      </c>
      <c r="E599" s="68">
        <v>777080.6086601323</v>
      </c>
      <c r="F599" s="68">
        <v>900816.6771154747</v>
      </c>
      <c r="G599" s="68">
        <v>1033379.7769023937</v>
      </c>
      <c r="H599" s="68">
        <v>1145034.0453889072</v>
      </c>
      <c r="I599" s="68">
        <v>1253378.13519169</v>
      </c>
      <c r="J599" s="94"/>
      <c r="K599" s="4"/>
      <c r="L599" s="4"/>
    </row>
    <row r="600" spans="1:91" ht="18" customHeight="1">
      <c r="A600" s="15" t="s">
        <v>176</v>
      </c>
      <c r="B600" s="68">
        <v>1448528.2238516354</v>
      </c>
      <c r="C600" s="68">
        <v>1768045.4056158848</v>
      </c>
      <c r="D600" s="68">
        <v>2132850.5872755274</v>
      </c>
      <c r="E600" s="68">
        <v>2363207.483758139</v>
      </c>
      <c r="F600" s="68">
        <v>2756811.523410687</v>
      </c>
      <c r="G600" s="68">
        <v>2383368.425158101</v>
      </c>
      <c r="H600" s="68">
        <v>2655398.210874507</v>
      </c>
      <c r="I600" s="68">
        <v>2797694.354151467</v>
      </c>
      <c r="J600" s="94"/>
      <c r="K600" s="32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</row>
    <row r="601" spans="1:21" ht="18" customHeight="1">
      <c r="A601" s="15" t="s">
        <v>160</v>
      </c>
      <c r="B601" s="68">
        <v>596582.5542015648</v>
      </c>
      <c r="C601" s="68">
        <v>706379.2491001171</v>
      </c>
      <c r="D601" s="68">
        <v>767947.570199857</v>
      </c>
      <c r="E601" s="68">
        <v>913678.3020771389</v>
      </c>
      <c r="F601" s="68">
        <v>1061281.5817034494</v>
      </c>
      <c r="G601" s="68">
        <v>1341116.6346791591</v>
      </c>
      <c r="H601" s="68">
        <v>1503941.914599781</v>
      </c>
      <c r="I601" s="68">
        <v>1677335.7605547553</v>
      </c>
      <c r="J601" s="94"/>
      <c r="M601" s="4"/>
      <c r="N601" s="4"/>
      <c r="O601" s="4"/>
      <c r="P601" s="4"/>
      <c r="Q601" s="4"/>
      <c r="R601" s="4"/>
      <c r="S601" s="4"/>
      <c r="T601" s="4"/>
      <c r="U601" s="4"/>
    </row>
    <row r="602" spans="1:10" ht="18" customHeight="1">
      <c r="A602" s="15" t="s">
        <v>161</v>
      </c>
      <c r="B602" s="68">
        <v>520192.73732821905</v>
      </c>
      <c r="C602" s="68">
        <v>632857.9152899951</v>
      </c>
      <c r="D602" s="68">
        <v>688031.5368868393</v>
      </c>
      <c r="E602" s="68">
        <v>950789.5776390211</v>
      </c>
      <c r="F602" s="68">
        <v>1010381.641841104</v>
      </c>
      <c r="G602" s="68">
        <v>1278841.3671914407</v>
      </c>
      <c r="H602" s="68">
        <v>1390124.810076964</v>
      </c>
      <c r="I602" s="68">
        <v>1543295.324637895</v>
      </c>
      <c r="J602" s="94"/>
    </row>
    <row r="603" spans="1:90" ht="18" customHeight="1">
      <c r="A603" s="15" t="s">
        <v>162</v>
      </c>
      <c r="B603" s="68">
        <v>845543.3067193916</v>
      </c>
      <c r="C603" s="68">
        <v>1021361.1861566892</v>
      </c>
      <c r="D603" s="68">
        <v>1102946.569810373</v>
      </c>
      <c r="E603" s="68">
        <v>1175790.7652031814</v>
      </c>
      <c r="F603" s="68">
        <v>1446666.3958488617</v>
      </c>
      <c r="G603" s="68">
        <v>1700755.6200966798</v>
      </c>
      <c r="H603" s="68">
        <v>1919306.8956526262</v>
      </c>
      <c r="I603" s="68">
        <v>2106944.9961701026</v>
      </c>
      <c r="J603" s="9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</row>
    <row r="604" spans="1:88" ht="18" customHeight="1">
      <c r="A604" s="15" t="s">
        <v>163</v>
      </c>
      <c r="B604" s="68">
        <v>870429.9958438431</v>
      </c>
      <c r="C604" s="68">
        <v>1054725.9214082647</v>
      </c>
      <c r="D604" s="68">
        <v>1149851.180638975</v>
      </c>
      <c r="E604" s="68">
        <v>1330118.0800656478</v>
      </c>
      <c r="F604" s="68">
        <v>1582194.0872484222</v>
      </c>
      <c r="G604" s="68">
        <v>1962154.7185590134</v>
      </c>
      <c r="H604" s="68">
        <v>2215719.62441576</v>
      </c>
      <c r="I604" s="68">
        <v>2459831.1825668486</v>
      </c>
      <c r="J604" s="9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</row>
    <row r="605" spans="1:52" ht="18" customHeight="1">
      <c r="A605" s="15" t="s">
        <v>164</v>
      </c>
      <c r="B605" s="68">
        <v>790535.5094977447</v>
      </c>
      <c r="C605" s="68">
        <v>940310.4728718849</v>
      </c>
      <c r="D605" s="68">
        <v>1069812.870507448</v>
      </c>
      <c r="E605" s="68">
        <v>1212014.6337437711</v>
      </c>
      <c r="F605" s="68">
        <v>1403250.816436889</v>
      </c>
      <c r="G605" s="68">
        <v>1662416.2692357705</v>
      </c>
      <c r="H605" s="68">
        <v>1895335.9179843431</v>
      </c>
      <c r="I605" s="68">
        <v>2067639.0417879415</v>
      </c>
      <c r="J605" s="94"/>
      <c r="AQ605" s="4"/>
      <c r="AR605" s="4"/>
      <c r="AS605" s="4"/>
      <c r="AT605" s="4"/>
      <c r="AU605" s="4"/>
      <c r="AV605" s="4"/>
      <c r="AW605" s="4"/>
      <c r="AX605" s="4"/>
      <c r="AY605" s="4"/>
      <c r="AZ605" s="4"/>
    </row>
    <row r="606" spans="1:10" ht="18" customHeight="1">
      <c r="A606" s="15" t="s">
        <v>165</v>
      </c>
      <c r="B606" s="68">
        <v>390603.266185335</v>
      </c>
      <c r="C606" s="68">
        <v>463139.195806226</v>
      </c>
      <c r="D606" s="68">
        <v>499715.32459622354</v>
      </c>
      <c r="E606" s="68">
        <v>656887.7833843558</v>
      </c>
      <c r="F606" s="68">
        <v>710523.2139745425</v>
      </c>
      <c r="G606" s="68">
        <v>859978.4085559092</v>
      </c>
      <c r="H606" s="68">
        <v>930926.3684115935</v>
      </c>
      <c r="I606" s="68">
        <v>1023630.8887947607</v>
      </c>
      <c r="J606" s="94"/>
    </row>
    <row r="607" spans="1:54" ht="18" customHeight="1">
      <c r="A607" s="15" t="s">
        <v>166</v>
      </c>
      <c r="B607" s="68">
        <v>527087.3340553057</v>
      </c>
      <c r="C607" s="68">
        <v>626934.563829807</v>
      </c>
      <c r="D607" s="68">
        <v>674913.5616053597</v>
      </c>
      <c r="E607" s="68">
        <v>717849.8854242489</v>
      </c>
      <c r="F607" s="68">
        <v>863954.7473617785</v>
      </c>
      <c r="G607" s="68">
        <v>1059033.8518724556</v>
      </c>
      <c r="H607" s="68">
        <v>1180744.1986949681</v>
      </c>
      <c r="I607" s="68">
        <v>1284980.5360012597</v>
      </c>
      <c r="J607" s="94"/>
      <c r="BA607" s="6"/>
      <c r="BB607" s="6"/>
    </row>
    <row r="608" spans="1:10" ht="18" customHeight="1">
      <c r="A608" s="15" t="s">
        <v>167</v>
      </c>
      <c r="B608" s="68">
        <v>686298.3364112481</v>
      </c>
      <c r="C608" s="68">
        <v>824076.1370438279</v>
      </c>
      <c r="D608" s="68">
        <v>898935.6836950163</v>
      </c>
      <c r="E608" s="68">
        <v>986384.399560942</v>
      </c>
      <c r="F608" s="68">
        <v>1166858.7646794543</v>
      </c>
      <c r="G608" s="68">
        <v>1338931.1860167172</v>
      </c>
      <c r="H608" s="68">
        <v>1490058.7641495073</v>
      </c>
      <c r="I608" s="68">
        <v>1618883.3587850619</v>
      </c>
      <c r="J608" s="94"/>
    </row>
    <row r="609" spans="1:29" ht="18" customHeight="1">
      <c r="A609" s="15" t="s">
        <v>168</v>
      </c>
      <c r="B609" s="68">
        <v>507908.90249716985</v>
      </c>
      <c r="C609" s="68">
        <v>595672.1594592648</v>
      </c>
      <c r="D609" s="68">
        <v>646093.6811295666</v>
      </c>
      <c r="E609" s="68">
        <v>677937.2691186195</v>
      </c>
      <c r="F609" s="68">
        <v>817398.3858079804</v>
      </c>
      <c r="G609" s="68">
        <v>836181.0497513228</v>
      </c>
      <c r="H609" s="68">
        <v>941014.8127708192</v>
      </c>
      <c r="I609" s="68">
        <v>1024825.748817228</v>
      </c>
      <c r="J609" s="94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10" ht="18" customHeight="1">
      <c r="A610" s="15" t="s">
        <v>169</v>
      </c>
      <c r="B610" s="68">
        <v>470531.67253761314</v>
      </c>
      <c r="C610" s="68">
        <v>559836.9878112143</v>
      </c>
      <c r="D610" s="68">
        <v>608450.9564423726</v>
      </c>
      <c r="E610" s="68">
        <v>692318.9151152124</v>
      </c>
      <c r="F610" s="68">
        <v>795625.5206955948</v>
      </c>
      <c r="G610" s="68">
        <v>1108019.4984202231</v>
      </c>
      <c r="H610" s="68">
        <v>1235338.452293359</v>
      </c>
      <c r="I610" s="68">
        <v>1356573.1020658007</v>
      </c>
      <c r="J610" s="94"/>
    </row>
    <row r="611" spans="1:10" ht="18" customHeight="1">
      <c r="A611" s="15" t="s">
        <v>170</v>
      </c>
      <c r="B611" s="68">
        <v>470248.2655293104</v>
      </c>
      <c r="C611" s="68">
        <v>556302.5557831621</v>
      </c>
      <c r="D611" s="68">
        <v>606080.3522859175</v>
      </c>
      <c r="E611" s="68">
        <v>667464.2594615397</v>
      </c>
      <c r="F611" s="68">
        <v>785922.2875277117</v>
      </c>
      <c r="G611" s="68">
        <v>856688.2978534552</v>
      </c>
      <c r="H611" s="68">
        <v>959259.8773205138</v>
      </c>
      <c r="I611" s="68">
        <v>1042171.3396263013</v>
      </c>
      <c r="J611" s="94"/>
    </row>
    <row r="612" spans="1:54" ht="18" customHeight="1">
      <c r="A612" s="15" t="s">
        <v>171</v>
      </c>
      <c r="B612" s="68">
        <v>709128.2621101654</v>
      </c>
      <c r="C612" s="68">
        <v>847264.3200774329</v>
      </c>
      <c r="D612" s="68">
        <v>1001273.0300538596</v>
      </c>
      <c r="E612" s="68">
        <v>1126184.5977259246</v>
      </c>
      <c r="F612" s="68">
        <v>1299682.0815303326</v>
      </c>
      <c r="G612" s="68">
        <v>1429220.222883083</v>
      </c>
      <c r="H612" s="68">
        <v>1645136.0288589057</v>
      </c>
      <c r="I612" s="68">
        <v>1790731.479017431</v>
      </c>
      <c r="J612" s="94"/>
      <c r="AI612" s="6"/>
      <c r="AJ612" s="6"/>
      <c r="AK612" s="6"/>
      <c r="AL612" s="6"/>
      <c r="AM612" s="6"/>
      <c r="AN612" s="6"/>
      <c r="AO612" s="6"/>
      <c r="AP612" s="6"/>
      <c r="BA612" s="4"/>
      <c r="BB612" s="4"/>
    </row>
    <row r="613" spans="1:10" ht="18" customHeight="1">
      <c r="A613" s="15" t="s">
        <v>172</v>
      </c>
      <c r="B613" s="68">
        <v>632589.1542369861</v>
      </c>
      <c r="C613" s="68">
        <v>751076.5114055985</v>
      </c>
      <c r="D613" s="68">
        <v>802790.813184959</v>
      </c>
      <c r="E613" s="68">
        <v>872184.5980893666</v>
      </c>
      <c r="F613" s="68">
        <v>1042174.5318369548</v>
      </c>
      <c r="G613" s="68">
        <v>1299785.234044019</v>
      </c>
      <c r="H613" s="68">
        <v>1461960.4932121683</v>
      </c>
      <c r="I613" s="68">
        <v>1591616.8846490094</v>
      </c>
      <c r="J613" s="94"/>
    </row>
    <row r="614" spans="1:88" s="6" customFormat="1" ht="18" customHeight="1">
      <c r="A614" s="15" t="s">
        <v>173</v>
      </c>
      <c r="B614" s="68">
        <v>739529.624395783</v>
      </c>
      <c r="C614" s="68">
        <v>884734.3133967775</v>
      </c>
      <c r="D614" s="68">
        <v>945634.4654719756</v>
      </c>
      <c r="E614" s="68">
        <v>1048427.3945103372</v>
      </c>
      <c r="F614" s="68">
        <v>1235688.2320805828</v>
      </c>
      <c r="G614" s="68">
        <v>1440368.91424372</v>
      </c>
      <c r="H614" s="68">
        <v>1599832.446088494</v>
      </c>
      <c r="I614" s="68">
        <v>1742118.7710511698</v>
      </c>
      <c r="J614" s="9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</row>
    <row r="615" spans="1:11" ht="18" customHeight="1">
      <c r="A615" s="14" t="s">
        <v>174</v>
      </c>
      <c r="B615" s="81">
        <v>699127.1210896617</v>
      </c>
      <c r="C615" s="81">
        <v>830024.3639015544</v>
      </c>
      <c r="D615" s="81">
        <v>927329.6215347596</v>
      </c>
      <c r="E615" s="81">
        <v>1045848.4704642359</v>
      </c>
      <c r="F615" s="81">
        <v>1222224.4701598657</v>
      </c>
      <c r="G615" s="81">
        <v>1408222.7025474806</v>
      </c>
      <c r="H615" s="81">
        <v>1582796.6274967133</v>
      </c>
      <c r="I615" s="81">
        <v>1724415.6469729007</v>
      </c>
      <c r="J615" s="94"/>
      <c r="K615" s="9"/>
    </row>
    <row r="616" spans="1:10" ht="18" customHeight="1">
      <c r="A616" s="14"/>
      <c r="B616" s="68"/>
      <c r="C616" s="68"/>
      <c r="D616" s="68"/>
      <c r="E616" s="68"/>
      <c r="F616" s="68"/>
      <c r="G616" s="68"/>
      <c r="I616" s="87"/>
      <c r="J616" s="85"/>
    </row>
    <row r="617" spans="1:54" ht="18" customHeight="1">
      <c r="A617" s="14"/>
      <c r="B617" s="6"/>
      <c r="C617" s="6"/>
      <c r="D617" s="29"/>
      <c r="F617" s="6"/>
      <c r="G617" s="87"/>
      <c r="H617" s="9"/>
      <c r="I617" s="87"/>
      <c r="J617" s="85"/>
      <c r="BA617" s="4"/>
      <c r="BB617" s="4"/>
    </row>
    <row r="618" spans="1:54" ht="18" customHeight="1">
      <c r="A618" s="14" t="s">
        <v>260</v>
      </c>
      <c r="B618" s="15"/>
      <c r="D618" s="15"/>
      <c r="F618" s="15"/>
      <c r="H618" s="15"/>
      <c r="J618" s="15"/>
      <c r="K618" s="6"/>
      <c r="L618" s="6"/>
      <c r="BA618" s="4"/>
      <c r="BB618" s="4"/>
    </row>
    <row r="619" spans="2:10" ht="18" customHeight="1">
      <c r="B619" s="7">
        <v>2007</v>
      </c>
      <c r="C619" s="7">
        <v>2008</v>
      </c>
      <c r="D619" s="7">
        <v>2009</v>
      </c>
      <c r="E619" s="7">
        <v>2010</v>
      </c>
      <c r="F619" s="7">
        <v>2011</v>
      </c>
      <c r="G619" s="7">
        <v>2012</v>
      </c>
      <c r="H619" s="7">
        <v>2013</v>
      </c>
      <c r="I619" s="7">
        <v>2014</v>
      </c>
      <c r="J619" s="5"/>
    </row>
    <row r="620" spans="2:88" ht="18" customHeight="1">
      <c r="B620" s="68">
        <v>25279889.837467454</v>
      </c>
      <c r="C620" s="68">
        <v>26704410.562533543</v>
      </c>
      <c r="D620" s="68">
        <v>28052503.656518016</v>
      </c>
      <c r="E620" s="68">
        <v>29898871.31949941</v>
      </c>
      <c r="F620" s="68">
        <v>32234911.43606366</v>
      </c>
      <c r="G620" s="68">
        <v>33988809.218142904</v>
      </c>
      <c r="H620" s="68">
        <v>36241625.030669905</v>
      </c>
      <c r="I620" s="68">
        <v>38760983.20663342</v>
      </c>
      <c r="J620" s="68"/>
      <c r="M620" s="6"/>
      <c r="N620" s="6"/>
      <c r="O620" s="6"/>
      <c r="P620" s="6"/>
      <c r="Q620" s="6"/>
      <c r="R620" s="6"/>
      <c r="BA620" s="4"/>
      <c r="BB620" s="4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</row>
    <row r="621" spans="2:31" ht="18" customHeight="1">
      <c r="B621" s="134">
        <v>6.0469149814947</v>
      </c>
      <c r="C621" s="134">
        <v>5.90943041549068</v>
      </c>
      <c r="D621" s="134">
        <v>5.6934640978290485</v>
      </c>
      <c r="E621" s="134">
        <v>5.870542617083996</v>
      </c>
      <c r="F621" s="134">
        <v>6.191860640642721</v>
      </c>
      <c r="G621" s="134">
        <v>6.084266681301842</v>
      </c>
      <c r="H621" s="134">
        <v>6.152095167638549</v>
      </c>
      <c r="I621" s="134">
        <v>6.240628620881705</v>
      </c>
      <c r="J621" s="96"/>
      <c r="K621" s="6"/>
      <c r="L621" s="6"/>
      <c r="AA621" s="71"/>
      <c r="AB621" s="71"/>
      <c r="AC621" s="71"/>
      <c r="AD621" s="71"/>
      <c r="AE621" s="71"/>
    </row>
    <row r="622" spans="2:10" ht="18" customHeight="1">
      <c r="B622" s="134">
        <v>7.173891611768846</v>
      </c>
      <c r="C622" s="134">
        <v>6.401661584482454</v>
      </c>
      <c r="D622" s="134">
        <v>5.948582459860363</v>
      </c>
      <c r="E622" s="134">
        <v>6.106540355686518</v>
      </c>
      <c r="F622" s="134">
        <v>6.445684978513833</v>
      </c>
      <c r="G622" s="134">
        <v>6.277573183914464</v>
      </c>
      <c r="H622" s="134">
        <v>6.32757929236667</v>
      </c>
      <c r="I622" s="134">
        <v>6.405377311081328</v>
      </c>
      <c r="J622" s="96"/>
    </row>
    <row r="623" spans="2:85" ht="18" customHeight="1">
      <c r="B623" s="134"/>
      <c r="C623" s="134">
        <v>5.6349957781651305</v>
      </c>
      <c r="D623" s="134">
        <v>5.341191254346733</v>
      </c>
      <c r="E623" s="134">
        <v>5.753124034511714</v>
      </c>
      <c r="F623" s="134">
        <v>6.264407745576239</v>
      </c>
      <c r="G623" s="134">
        <v>6.0992110446354</v>
      </c>
      <c r="H623" s="134">
        <v>6.187178406921556</v>
      </c>
      <c r="I623" s="134">
        <v>6.296040340077602</v>
      </c>
      <c r="J623" s="96"/>
      <c r="M623" s="6"/>
      <c r="N623" s="6"/>
      <c r="O623" s="6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</row>
    <row r="624" spans="2:31" ht="18" customHeight="1">
      <c r="B624" s="134"/>
      <c r="C624" s="134"/>
      <c r="D624" s="134">
        <v>5.04820389436289</v>
      </c>
      <c r="E624" s="134">
        <v>5.812237690608368</v>
      </c>
      <c r="F624" s="134">
        <v>6.475044026601751</v>
      </c>
      <c r="G624" s="134">
        <v>6.215583262360047</v>
      </c>
      <c r="H624" s="134">
        <v>6.297960819901216</v>
      </c>
      <c r="I624" s="134">
        <v>6.4066159154495095</v>
      </c>
      <c r="J624" s="96"/>
      <c r="AA624" s="4"/>
      <c r="AB624" s="4"/>
      <c r="AC624" s="4"/>
      <c r="AD624" s="4"/>
      <c r="AE624" s="4"/>
    </row>
    <row r="625" spans="2:26" ht="18" customHeight="1">
      <c r="B625" s="134"/>
      <c r="C625" s="134"/>
      <c r="D625" s="134"/>
      <c r="E625" s="134">
        <v>6.581828437093495</v>
      </c>
      <c r="F625" s="134">
        <v>7.195715361270261</v>
      </c>
      <c r="G625" s="134">
        <v>6.607585487436651</v>
      </c>
      <c r="H625" s="134">
        <v>6.612716355380033</v>
      </c>
      <c r="I625" s="134">
        <v>6.680399020175454</v>
      </c>
      <c r="J625" s="9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85" ht="18" customHeight="1">
      <c r="B626" s="134"/>
      <c r="C626" s="134"/>
      <c r="D626" s="134"/>
      <c r="E626" s="134"/>
      <c r="F626" s="134">
        <v>7.813138133547981</v>
      </c>
      <c r="G626" s="134">
        <v>6.620466346726528</v>
      </c>
      <c r="H626" s="134">
        <v>6.623014317228537</v>
      </c>
      <c r="I626" s="134">
        <v>6.705055906639057</v>
      </c>
      <c r="J626" s="96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</row>
    <row r="627" spans="2:10" ht="18" customHeight="1">
      <c r="B627" s="134"/>
      <c r="C627" s="134"/>
      <c r="D627" s="134"/>
      <c r="E627" s="134"/>
      <c r="F627" s="134"/>
      <c r="G627" s="134">
        <v>5.440988369265454</v>
      </c>
      <c r="H627" s="134">
        <v>6.032888071749776</v>
      </c>
      <c r="I627" s="134">
        <v>6.33823178085946</v>
      </c>
      <c r="J627" s="96"/>
    </row>
    <row r="628" spans="2:10" ht="18" customHeight="1">
      <c r="B628" s="134"/>
      <c r="C628" s="134"/>
      <c r="D628" s="134"/>
      <c r="E628" s="134"/>
      <c r="F628" s="134"/>
      <c r="G628" s="134"/>
      <c r="H628" s="134">
        <v>6.628110440904966</v>
      </c>
      <c r="I628" s="134">
        <v>6.7897125774346145</v>
      </c>
      <c r="J628" s="96"/>
    </row>
    <row r="629" spans="2:10" ht="18" customHeight="1">
      <c r="B629" s="134"/>
      <c r="C629" s="134"/>
      <c r="D629" s="134"/>
      <c r="E629" s="134"/>
      <c r="F629" s="134"/>
      <c r="G629" s="134"/>
      <c r="H629" s="134"/>
      <c r="I629" s="134">
        <v>6.951559632967563</v>
      </c>
      <c r="J629" s="96"/>
    </row>
    <row r="630" spans="1:10" ht="18" customHeight="1">
      <c r="A630" s="95"/>
      <c r="B630" s="97"/>
      <c r="C630" s="97"/>
      <c r="D630" s="97"/>
      <c r="E630" s="97"/>
      <c r="F630" s="97"/>
      <c r="G630" s="97"/>
      <c r="H630" s="98"/>
      <c r="I630" s="98"/>
      <c r="J630" s="41"/>
    </row>
    <row r="631" spans="1:10" ht="18" customHeight="1">
      <c r="A631" s="95"/>
      <c r="B631" s="97"/>
      <c r="C631" s="97"/>
      <c r="D631" s="97"/>
      <c r="E631" s="97"/>
      <c r="F631" s="97"/>
      <c r="G631" s="97"/>
      <c r="H631" s="98"/>
      <c r="I631" s="98"/>
      <c r="J631" s="41"/>
    </row>
    <row r="632" spans="1:10" ht="18" customHeight="1">
      <c r="A632" s="95"/>
      <c r="B632" s="97"/>
      <c r="C632" s="97"/>
      <c r="D632" s="97"/>
      <c r="E632" s="97"/>
      <c r="F632" s="97"/>
      <c r="G632" s="97"/>
      <c r="H632" s="98"/>
      <c r="I632" s="98"/>
      <c r="J632" s="41"/>
    </row>
    <row r="633" spans="1:7" ht="18" customHeight="1">
      <c r="A633" s="13"/>
      <c r="B633" s="99"/>
      <c r="C633" s="99"/>
      <c r="G633" s="15"/>
    </row>
    <row r="634" spans="1:12" ht="18" customHeight="1">
      <c r="A634" s="14" t="s">
        <v>261</v>
      </c>
      <c r="B634" s="2"/>
      <c r="C634" s="2"/>
      <c r="D634" s="2"/>
      <c r="G634" s="15"/>
      <c r="K634" s="4"/>
      <c r="L634" s="4"/>
    </row>
    <row r="635" spans="1:10" ht="18" customHeight="1">
      <c r="A635" s="15"/>
      <c r="B635" s="15"/>
      <c r="D635" s="15"/>
      <c r="F635" s="15"/>
      <c r="H635" s="15"/>
      <c r="J635" s="15"/>
    </row>
    <row r="636" spans="2:52" ht="18" customHeight="1">
      <c r="B636" s="7">
        <v>2007</v>
      </c>
      <c r="C636" s="7">
        <v>2008</v>
      </c>
      <c r="D636" s="7">
        <v>2009</v>
      </c>
      <c r="E636" s="7">
        <v>2010</v>
      </c>
      <c r="F636" s="7">
        <v>2011</v>
      </c>
      <c r="G636" s="7">
        <v>2012</v>
      </c>
      <c r="H636" s="7">
        <v>2013</v>
      </c>
      <c r="I636" s="7">
        <v>2014</v>
      </c>
      <c r="J636" s="5"/>
      <c r="M636" s="4"/>
      <c r="N636" s="4"/>
      <c r="O636" s="4"/>
      <c r="P636" s="4"/>
      <c r="Q636" s="4"/>
      <c r="R636" s="4"/>
      <c r="AQ636" s="6"/>
      <c r="AR636" s="6"/>
      <c r="AS636" s="6"/>
      <c r="AT636" s="6"/>
      <c r="AU636" s="6"/>
      <c r="AV636" s="6"/>
      <c r="AW636" s="6"/>
      <c r="AX636" s="6"/>
      <c r="AY636" s="6"/>
      <c r="AZ636" s="6"/>
    </row>
    <row r="637" spans="2:54" ht="18" customHeight="1">
      <c r="B637" s="68">
        <v>7181356.646607314</v>
      </c>
      <c r="C637" s="68">
        <v>7720033.321405119</v>
      </c>
      <c r="D637" s="68">
        <v>8113750.343425717</v>
      </c>
      <c r="E637" s="68">
        <v>8332436.006331276</v>
      </c>
      <c r="F637" s="68">
        <v>8621829.372154199</v>
      </c>
      <c r="G637" s="68">
        <v>8901917.202910198</v>
      </c>
      <c r="H637" s="68">
        <v>9186730.557632312</v>
      </c>
      <c r="I637" s="68">
        <v>9497468.224964641</v>
      </c>
      <c r="J637" s="5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BA637" s="6"/>
      <c r="BB637" s="6"/>
    </row>
    <row r="638" spans="2:10" ht="18" customHeight="1">
      <c r="B638" s="134">
        <v>2.3569249205267706</v>
      </c>
      <c r="C638" s="134">
        <v>4.043682019100547</v>
      </c>
      <c r="D638" s="134">
        <v>4.3067469810158965</v>
      </c>
      <c r="E638" s="134">
        <v>3.9824366793543176</v>
      </c>
      <c r="F638" s="134">
        <v>3.8973725145340588</v>
      </c>
      <c r="G638" s="134">
        <v>3.804440203313453</v>
      </c>
      <c r="H638" s="134">
        <v>3.728624256787838</v>
      </c>
      <c r="I638" s="134">
        <v>3.6901046128405612</v>
      </c>
      <c r="J638" s="96"/>
    </row>
    <row r="639" spans="2:10" ht="18" customHeight="1">
      <c r="B639" s="134">
        <v>2.363612027363593</v>
      </c>
      <c r="C639" s="134">
        <v>4.9008822339985825</v>
      </c>
      <c r="D639" s="134">
        <v>4.967192701515444</v>
      </c>
      <c r="E639" s="134">
        <v>4.394537211509886</v>
      </c>
      <c r="F639" s="134">
        <v>4.209594523607296</v>
      </c>
      <c r="G639" s="134">
        <v>4.0488080698566575</v>
      </c>
      <c r="H639" s="134">
        <v>3.927046112037469</v>
      </c>
      <c r="I639" s="134">
        <v>3.8588165219267223</v>
      </c>
      <c r="J639" s="96"/>
    </row>
    <row r="640" spans="2:10" ht="18" customHeight="1">
      <c r="B640" s="134"/>
      <c r="C640" s="134">
        <v>7.5010433446762725</v>
      </c>
      <c r="D640" s="134">
        <v>6.293711678122138</v>
      </c>
      <c r="E640" s="134">
        <v>5.080427377590735</v>
      </c>
      <c r="F640" s="134">
        <v>4.676268392118832</v>
      </c>
      <c r="G640" s="134">
        <v>4.38916194434662</v>
      </c>
      <c r="H640" s="134">
        <v>4.189930234043859</v>
      </c>
      <c r="I640" s="134">
        <v>4.07419264273543</v>
      </c>
      <c r="J640" s="96"/>
    </row>
    <row r="641" spans="2:10" ht="18" customHeight="1">
      <c r="B641" s="134"/>
      <c r="C641" s="134"/>
      <c r="D641" s="134">
        <v>5.099939412553445</v>
      </c>
      <c r="E641" s="134">
        <v>3.890636260761493</v>
      </c>
      <c r="F641" s="134">
        <v>3.7512687550038004</v>
      </c>
      <c r="G641" s="134">
        <v>3.6253699278091522</v>
      </c>
      <c r="H641" s="134">
        <v>3.5400477216552817</v>
      </c>
      <c r="I641" s="134">
        <v>3.513766758378911</v>
      </c>
      <c r="J641" s="96"/>
    </row>
    <row r="642" spans="2:27" ht="18" customHeight="1">
      <c r="B642" s="134"/>
      <c r="C642" s="134"/>
      <c r="D642" s="134"/>
      <c r="E642" s="134">
        <v>2.6952476185411856</v>
      </c>
      <c r="F642" s="134">
        <v>3.0834373126340298</v>
      </c>
      <c r="G642" s="134">
        <v>3.1384586186191</v>
      </c>
      <c r="H642" s="134">
        <v>3.153705792053474</v>
      </c>
      <c r="I642" s="134">
        <v>3.199416497792229</v>
      </c>
      <c r="J642" s="9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2:10" ht="18" customHeight="1">
      <c r="B643" s="134"/>
      <c r="C643" s="134"/>
      <c r="D643" s="134"/>
      <c r="E643" s="134"/>
      <c r="F643" s="134">
        <v>3.4730943700381323</v>
      </c>
      <c r="G643" s="134">
        <v>3.360780905439631</v>
      </c>
      <c r="H643" s="134">
        <v>3.306979549742106</v>
      </c>
      <c r="I643" s="134">
        <v>3.325844986321491</v>
      </c>
      <c r="J643" s="96"/>
    </row>
    <row r="644" spans="2:10" ht="18" customHeight="1">
      <c r="B644" s="134"/>
      <c r="C644" s="134"/>
      <c r="D644" s="134"/>
      <c r="E644" s="134"/>
      <c r="F644" s="134"/>
      <c r="G644" s="134">
        <v>3.2485893499655027</v>
      </c>
      <c r="H644" s="134">
        <v>3.224022171109664</v>
      </c>
      <c r="I644" s="134">
        <v>3.276808438945422</v>
      </c>
      <c r="J644" s="96"/>
    </row>
    <row r="645" spans="2:10" ht="18" customHeight="1">
      <c r="B645" s="134"/>
      <c r="C645" s="134"/>
      <c r="D645" s="134"/>
      <c r="E645" s="134"/>
      <c r="F645" s="134"/>
      <c r="G645" s="134"/>
      <c r="H645" s="134">
        <v>3.199460837818213</v>
      </c>
      <c r="I645" s="134">
        <v>3.290920875535619</v>
      </c>
      <c r="J645" s="96"/>
    </row>
    <row r="646" spans="2:10" ht="18" customHeight="1">
      <c r="B646" s="134"/>
      <c r="C646" s="134"/>
      <c r="D646" s="134"/>
      <c r="E646" s="134"/>
      <c r="F646" s="134"/>
      <c r="G646" s="134"/>
      <c r="H646" s="134"/>
      <c r="I646" s="134">
        <v>3.382461969282091</v>
      </c>
      <c r="J646" s="96"/>
    </row>
    <row r="647" spans="1:10" ht="18" customHeight="1">
      <c r="A647" s="95"/>
      <c r="B647" s="97"/>
      <c r="C647" s="97"/>
      <c r="D647" s="97"/>
      <c r="E647" s="97"/>
      <c r="F647" s="97"/>
      <c r="G647" s="97"/>
      <c r="H647" s="98"/>
      <c r="I647" s="98"/>
      <c r="J647" s="41"/>
    </row>
    <row r="648" spans="1:10" ht="18" customHeight="1">
      <c r="A648" s="95"/>
      <c r="B648" s="97"/>
      <c r="C648" s="97"/>
      <c r="D648" s="97"/>
      <c r="E648" s="97"/>
      <c r="F648" s="97"/>
      <c r="G648" s="97"/>
      <c r="H648" s="98"/>
      <c r="I648" s="98"/>
      <c r="J648" s="41"/>
    </row>
    <row r="649" spans="1:10" ht="18" customHeight="1">
      <c r="A649" s="95"/>
      <c r="B649" s="97"/>
      <c r="C649" s="97"/>
      <c r="D649" s="97"/>
      <c r="E649" s="97"/>
      <c r="F649" s="97"/>
      <c r="G649" s="97"/>
      <c r="H649" s="98"/>
      <c r="I649" s="98"/>
      <c r="J649" s="41"/>
    </row>
    <row r="650" spans="1:9" ht="18" customHeight="1">
      <c r="A650" s="15"/>
      <c r="B650" s="99"/>
      <c r="C650" s="99"/>
      <c r="D650" s="4"/>
      <c r="F650" s="87"/>
      <c r="G650" s="37"/>
      <c r="H650" s="2"/>
      <c r="I650" s="71"/>
    </row>
    <row r="651" spans="1:9" ht="18" customHeight="1">
      <c r="A651" s="14" t="s">
        <v>262</v>
      </c>
      <c r="B651" s="74"/>
      <c r="C651" s="74"/>
      <c r="D651" s="74"/>
      <c r="H651" s="87"/>
      <c r="I651" s="71"/>
    </row>
    <row r="652" spans="1:86" s="4" customFormat="1" ht="18" customHeight="1">
      <c r="A652" s="15"/>
      <c r="B652" s="15"/>
      <c r="C652" s="3"/>
      <c r="D652" s="15"/>
      <c r="E652" s="3"/>
      <c r="F652" s="15"/>
      <c r="G652" s="3"/>
      <c r="H652" s="15"/>
      <c r="I652" s="3"/>
      <c r="J652" s="15"/>
      <c r="K652" s="6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</row>
    <row r="653" spans="2:88" s="4" customFormat="1" ht="18" customHeight="1">
      <c r="B653" s="73">
        <v>2007</v>
      </c>
      <c r="C653" s="7">
        <v>2008</v>
      </c>
      <c r="D653" s="73">
        <v>2009</v>
      </c>
      <c r="E653" s="7">
        <v>2010</v>
      </c>
      <c r="F653" s="73">
        <v>2011</v>
      </c>
      <c r="G653" s="7">
        <v>2012</v>
      </c>
      <c r="H653" s="73">
        <v>2013</v>
      </c>
      <c r="I653" s="7">
        <v>2014</v>
      </c>
      <c r="J653" s="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</row>
    <row r="654" spans="2:18" s="4" customFormat="1" ht="18" customHeight="1">
      <c r="B654" s="68">
        <v>5406037.613839259</v>
      </c>
      <c r="C654" s="68">
        <v>5759170.887796985</v>
      </c>
      <c r="D654" s="68">
        <v>5949362.61820559</v>
      </c>
      <c r="E654" s="68">
        <v>6489910.396429449</v>
      </c>
      <c r="F654" s="68">
        <v>7271804.34551743</v>
      </c>
      <c r="G654" s="68">
        <v>7566056.891040649</v>
      </c>
      <c r="H654" s="68">
        <v>8287309.054939365</v>
      </c>
      <c r="I654" s="68">
        <v>9144463.872946825</v>
      </c>
      <c r="J654" s="9"/>
      <c r="K654" s="3"/>
      <c r="L654" s="3"/>
      <c r="M654" s="6"/>
      <c r="N654" s="6"/>
      <c r="O654" s="6"/>
      <c r="P654" s="6"/>
      <c r="Q654" s="6"/>
      <c r="R654" s="6"/>
    </row>
    <row r="655" spans="2:86" ht="18" customHeight="1">
      <c r="B655" s="134">
        <v>8.578540920098487</v>
      </c>
      <c r="C655" s="134">
        <v>7.892097187559188</v>
      </c>
      <c r="D655" s="134">
        <v>6.72590470397707</v>
      </c>
      <c r="E655" s="134">
        <v>7.1937657397214805</v>
      </c>
      <c r="F655" s="134">
        <v>7.987922819708682</v>
      </c>
      <c r="G655" s="134">
        <v>7.4158484440426164</v>
      </c>
      <c r="H655" s="134">
        <v>7.678205519124237</v>
      </c>
      <c r="I655" s="134">
        <v>7.9710849304373</v>
      </c>
      <c r="J655" s="96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</row>
    <row r="656" spans="2:10" ht="18" customHeight="1">
      <c r="B656" s="134">
        <v>11.024875832076585</v>
      </c>
      <c r="C656" s="134">
        <v>8.755342174875768</v>
      </c>
      <c r="D656" s="134">
        <v>6.9064457614122166</v>
      </c>
      <c r="E656" s="134">
        <v>7.447170529544733</v>
      </c>
      <c r="F656" s="134">
        <v>8.351938020612891</v>
      </c>
      <c r="G656" s="134">
        <v>7.622185214575494</v>
      </c>
      <c r="H656" s="134">
        <v>7.893066913615643</v>
      </c>
      <c r="I656" s="134">
        <v>8.196306422876965</v>
      </c>
      <c r="J656" s="96"/>
    </row>
    <row r="657" spans="2:40" ht="18" customHeight="1">
      <c r="B657" s="134"/>
      <c r="C657" s="134">
        <v>6.53220157132679</v>
      </c>
      <c r="D657" s="134">
        <v>4.904879346872537</v>
      </c>
      <c r="E657" s="134">
        <v>6.280407899166063</v>
      </c>
      <c r="F657" s="134">
        <v>7.693819624615439</v>
      </c>
      <c r="G657" s="134">
        <v>6.9542650833062325</v>
      </c>
      <c r="H657" s="134">
        <v>7.379755808415145</v>
      </c>
      <c r="I657" s="134">
        <v>7.7981511216626</v>
      </c>
      <c r="J657" s="96"/>
      <c r="AG657" s="6"/>
      <c r="AH657" s="6"/>
      <c r="AI657" s="6"/>
      <c r="AJ657" s="6"/>
      <c r="AK657" s="6"/>
      <c r="AL657" s="6"/>
      <c r="AM657" s="6"/>
      <c r="AN657" s="6"/>
    </row>
    <row r="658" spans="2:10" ht="18" customHeight="1">
      <c r="B658" s="134"/>
      <c r="C658" s="134"/>
      <c r="D658" s="134">
        <v>3.3024151238783217</v>
      </c>
      <c r="E658" s="134">
        <v>6.154734323222244</v>
      </c>
      <c r="F658" s="134">
        <v>8.083833560517807</v>
      </c>
      <c r="G658" s="134">
        <v>7.060041976093601</v>
      </c>
      <c r="H658" s="134">
        <v>7.550074107011806</v>
      </c>
      <c r="I658" s="134">
        <v>8.010600484311725</v>
      </c>
      <c r="J658" s="96"/>
    </row>
    <row r="659" spans="2:50" ht="18" customHeight="1">
      <c r="B659" s="134"/>
      <c r="C659" s="134"/>
      <c r="D659" s="134"/>
      <c r="E659" s="134">
        <v>9.08580990793424</v>
      </c>
      <c r="F659" s="134">
        <v>10.556905051003863</v>
      </c>
      <c r="G659" s="134">
        <v>8.342716548725605</v>
      </c>
      <c r="H659" s="134">
        <v>8.639003585665472</v>
      </c>
      <c r="I659" s="134">
        <v>8.977680893332174</v>
      </c>
      <c r="J659" s="96"/>
      <c r="AO659" s="6"/>
      <c r="AP659" s="6"/>
      <c r="AQ659" s="6"/>
      <c r="AR659" s="6"/>
      <c r="AS659" s="6"/>
      <c r="AT659" s="6"/>
      <c r="AU659" s="6"/>
      <c r="AV659" s="6"/>
      <c r="AW659" s="6"/>
      <c r="AX659" s="6"/>
    </row>
    <row r="660" spans="2:10" ht="18" customHeight="1">
      <c r="B660" s="134"/>
      <c r="C660" s="134"/>
      <c r="D660" s="134"/>
      <c r="E660" s="134"/>
      <c r="F660" s="134">
        <v>12.047838896483931</v>
      </c>
      <c r="G660" s="134">
        <v>7.973070263862425</v>
      </c>
      <c r="H660" s="134">
        <v>8.490475200418768</v>
      </c>
      <c r="I660" s="134">
        <v>8.950665390804025</v>
      </c>
      <c r="J660" s="96"/>
    </row>
    <row r="661" spans="2:86" ht="18" customHeight="1">
      <c r="B661" s="134"/>
      <c r="C661" s="134"/>
      <c r="D661" s="134"/>
      <c r="E661" s="134"/>
      <c r="F661" s="134"/>
      <c r="G661" s="134">
        <v>4.046486010100159</v>
      </c>
      <c r="H661" s="134">
        <v>6.754373185839002</v>
      </c>
      <c r="I661" s="134">
        <v>7.937417027769156</v>
      </c>
      <c r="J661" s="9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</row>
    <row r="662" spans="2:86" ht="18" customHeight="1">
      <c r="B662" s="134"/>
      <c r="C662" s="134"/>
      <c r="D662" s="134"/>
      <c r="E662" s="134"/>
      <c r="F662" s="134"/>
      <c r="G662" s="134"/>
      <c r="H662" s="134">
        <v>9.532735139128912</v>
      </c>
      <c r="I662" s="134">
        <v>9.937111726939584</v>
      </c>
      <c r="J662" s="9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</row>
    <row r="663" spans="2:86" ht="18" customHeight="1">
      <c r="B663" s="134"/>
      <c r="C663" s="134"/>
      <c r="D663" s="134"/>
      <c r="E663" s="134"/>
      <c r="F663" s="134"/>
      <c r="G663" s="134"/>
      <c r="H663" s="134"/>
      <c r="I663" s="134">
        <v>10.342981205661461</v>
      </c>
      <c r="J663" s="9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</row>
    <row r="664" spans="2:86" ht="18" customHeight="1">
      <c r="B664" s="97"/>
      <c r="C664" s="97"/>
      <c r="D664" s="97"/>
      <c r="E664" s="97"/>
      <c r="F664" s="97"/>
      <c r="G664" s="97"/>
      <c r="H664" s="98"/>
      <c r="I664" s="98"/>
      <c r="J664" s="41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</row>
    <row r="665" spans="2:86" ht="18" customHeight="1">
      <c r="B665" s="97"/>
      <c r="C665" s="97"/>
      <c r="D665" s="97"/>
      <c r="E665" s="97"/>
      <c r="F665" s="97"/>
      <c r="G665" s="97"/>
      <c r="H665" s="98"/>
      <c r="I665" s="98"/>
      <c r="J665" s="41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</row>
    <row r="666" spans="2:86" ht="18" customHeight="1">
      <c r="B666" s="97"/>
      <c r="C666" s="97"/>
      <c r="D666" s="97"/>
      <c r="E666" s="97"/>
      <c r="F666" s="97"/>
      <c r="G666" s="97"/>
      <c r="H666" s="98"/>
      <c r="I666" s="98"/>
      <c r="J666" s="41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</row>
    <row r="667" spans="1:7" ht="18" customHeight="1">
      <c r="A667" s="95"/>
      <c r="B667" s="74"/>
      <c r="C667" s="74"/>
      <c r="D667" s="74"/>
      <c r="E667" s="74"/>
      <c r="F667" s="87"/>
      <c r="G667" s="87"/>
    </row>
    <row r="668" spans="1:11" ht="18" customHeight="1">
      <c r="A668" s="14" t="s">
        <v>263</v>
      </c>
      <c r="B668" s="74"/>
      <c r="C668" s="74"/>
      <c r="D668" s="74"/>
      <c r="K668" s="4"/>
    </row>
    <row r="669" spans="1:50" ht="18" customHeight="1">
      <c r="A669" s="15"/>
      <c r="B669" s="15">
        <v>2</v>
      </c>
      <c r="C669" s="3">
        <v>3</v>
      </c>
      <c r="D669" s="15">
        <v>4</v>
      </c>
      <c r="E669" s="3">
        <v>5</v>
      </c>
      <c r="F669" s="15">
        <v>6</v>
      </c>
      <c r="G669" s="3">
        <v>7</v>
      </c>
      <c r="H669" s="15">
        <v>8</v>
      </c>
      <c r="I669" s="3">
        <v>9</v>
      </c>
      <c r="J669" s="15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</row>
    <row r="670" spans="2:88" s="6" customFormat="1" ht="18" customHeight="1">
      <c r="B670" s="78">
        <v>2007</v>
      </c>
      <c r="C670" s="73">
        <v>2008</v>
      </c>
      <c r="D670" s="78">
        <v>2009</v>
      </c>
      <c r="E670" s="73">
        <v>2010</v>
      </c>
      <c r="F670" s="78">
        <v>2011</v>
      </c>
      <c r="G670" s="73">
        <v>2012</v>
      </c>
      <c r="H670" s="78">
        <v>2013</v>
      </c>
      <c r="I670" s="73">
        <v>2014</v>
      </c>
      <c r="J670" s="5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</row>
    <row r="671" spans="2:10" ht="18" customHeight="1">
      <c r="B671" s="13">
        <v>12692495.577020882</v>
      </c>
      <c r="C671" s="13">
        <v>13225206.35333144</v>
      </c>
      <c r="D671" s="13">
        <v>13989390.694886709</v>
      </c>
      <c r="E671" s="13">
        <v>15076524.916738687</v>
      </c>
      <c r="F671" s="13">
        <v>16341277.71839203</v>
      </c>
      <c r="G671" s="13">
        <v>17520835.124192055</v>
      </c>
      <c r="H671" s="13">
        <v>18767585.418098226</v>
      </c>
      <c r="I671" s="13">
        <v>20119051.10872195</v>
      </c>
      <c r="J671" s="9"/>
    </row>
    <row r="672" spans="2:10" ht="18" customHeight="1">
      <c r="B672" s="134">
        <v>7.227513886380144</v>
      </c>
      <c r="C672" s="134">
        <v>6.2076916819302275</v>
      </c>
      <c r="D672" s="134">
        <v>6.100165917750999</v>
      </c>
      <c r="E672" s="134">
        <v>6.432273823651946</v>
      </c>
      <c r="F672" s="134">
        <v>6.755906004526802</v>
      </c>
      <c r="G672" s="134">
        <v>6.821835605404014</v>
      </c>
      <c r="H672" s="134">
        <v>6.858538917871071</v>
      </c>
      <c r="I672" s="134">
        <v>6.896543064088956</v>
      </c>
      <c r="J672" s="96"/>
    </row>
    <row r="673" spans="2:10" ht="18" customHeight="1">
      <c r="B673" s="134">
        <v>8.455225734545625</v>
      </c>
      <c r="C673" s="134">
        <v>6.304820739542061</v>
      </c>
      <c r="D673" s="134">
        <v>6.129003652091081</v>
      </c>
      <c r="E673" s="134">
        <v>6.537175322379718</v>
      </c>
      <c r="F673" s="134">
        <v>6.9049696466667365</v>
      </c>
      <c r="G673" s="134">
        <v>6.957122580433572</v>
      </c>
      <c r="H673" s="134">
        <v>6.979778589031449</v>
      </c>
      <c r="I673" s="134">
        <v>7.007414168466086</v>
      </c>
      <c r="J673" s="96"/>
    </row>
    <row r="674" spans="2:10" ht="18" customHeight="1">
      <c r="B674" s="134"/>
      <c r="C674" s="134">
        <v>4.197053078159052</v>
      </c>
      <c r="D674" s="134">
        <v>4.98467044291111</v>
      </c>
      <c r="E674" s="134">
        <v>5.905393045797336</v>
      </c>
      <c r="F674" s="134">
        <v>6.520880469110746</v>
      </c>
      <c r="G674" s="134">
        <v>6.659994368114108</v>
      </c>
      <c r="H674" s="134">
        <v>6.735829624516421</v>
      </c>
      <c r="I674" s="134">
        <v>6.802167747573273</v>
      </c>
      <c r="J674" s="96"/>
    </row>
    <row r="675" spans="2:50" ht="18" customHeight="1">
      <c r="B675" s="134"/>
      <c r="C675" s="134"/>
      <c r="D675" s="134">
        <v>5.778241345646529</v>
      </c>
      <c r="E675" s="134">
        <v>6.770037771669624</v>
      </c>
      <c r="F675" s="134">
        <v>7.306950055730965</v>
      </c>
      <c r="G675" s="134">
        <v>7.284772951472096</v>
      </c>
      <c r="H675" s="134">
        <v>7.25096014575124</v>
      </c>
      <c r="I675" s="134">
        <v>7.242642378752295</v>
      </c>
      <c r="J675" s="96"/>
      <c r="AO675" s="4"/>
      <c r="AP675" s="4"/>
      <c r="AQ675" s="4"/>
      <c r="AR675" s="4"/>
      <c r="AS675" s="4"/>
      <c r="AT675" s="4"/>
      <c r="AU675" s="4"/>
      <c r="AV675" s="4"/>
      <c r="AW675" s="4"/>
      <c r="AX675" s="4"/>
    </row>
    <row r="676" spans="2:10" ht="15.75">
      <c r="B676" s="134"/>
      <c r="C676" s="134"/>
      <c r="D676" s="134"/>
      <c r="E676" s="134">
        <v>7.771133465086066</v>
      </c>
      <c r="F676" s="134">
        <v>8.079569408037734</v>
      </c>
      <c r="G676" s="134">
        <v>7.791703276397355</v>
      </c>
      <c r="H676" s="134">
        <v>7.6223325467181136</v>
      </c>
      <c r="I676" s="134">
        <v>7.537946451509847</v>
      </c>
      <c r="J676" s="96"/>
    </row>
    <row r="677" spans="2:10" ht="15.75">
      <c r="B677" s="134"/>
      <c r="C677" s="134"/>
      <c r="D677" s="134"/>
      <c r="E677" s="134"/>
      <c r="F677" s="134">
        <v>8.388888080230949</v>
      </c>
      <c r="G677" s="134">
        <v>7.801989654282826</v>
      </c>
      <c r="H677" s="134">
        <v>7.572777910443618</v>
      </c>
      <c r="I677" s="134">
        <v>7.479728577112632</v>
      </c>
      <c r="J677" s="96"/>
    </row>
    <row r="678" spans="2:91" s="23" customFormat="1" ht="15.75">
      <c r="B678" s="134"/>
      <c r="C678" s="134"/>
      <c r="D678" s="134"/>
      <c r="E678" s="134"/>
      <c r="F678" s="134"/>
      <c r="G678" s="134">
        <v>7.218269134930866</v>
      </c>
      <c r="H678" s="134">
        <v>7.16703005235142</v>
      </c>
      <c r="I678" s="134">
        <v>7.178373240538516</v>
      </c>
      <c r="J678" s="96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</row>
    <row r="679" spans="2:10" ht="15.75">
      <c r="B679" s="134"/>
      <c r="C679" s="134"/>
      <c r="D679" s="134"/>
      <c r="E679" s="134"/>
      <c r="F679" s="134"/>
      <c r="G679" s="134"/>
      <c r="H679" s="134">
        <v>7.1158154566771215</v>
      </c>
      <c r="I679" s="134">
        <v>7.158430860657705</v>
      </c>
      <c r="J679" s="96"/>
    </row>
    <row r="680" spans="2:10" ht="15.75">
      <c r="B680" s="134"/>
      <c r="C680" s="134"/>
      <c r="D680" s="134"/>
      <c r="E680" s="134"/>
      <c r="F680" s="134"/>
      <c r="G680" s="134"/>
      <c r="H680" s="134"/>
      <c r="I680" s="134">
        <v>7.201063218928838</v>
      </c>
      <c r="J680" s="96"/>
    </row>
    <row r="681" spans="2:10" ht="15.75">
      <c r="B681" s="97"/>
      <c r="C681" s="97"/>
      <c r="D681" s="97"/>
      <c r="E681" s="97"/>
      <c r="F681" s="97"/>
      <c r="G681" s="97"/>
      <c r="H681" s="98"/>
      <c r="I681" s="98"/>
      <c r="J681" s="41"/>
    </row>
    <row r="682" spans="1:10" ht="15.75">
      <c r="A682" s="95"/>
      <c r="B682" s="9"/>
      <c r="C682" s="9"/>
      <c r="D682" s="9"/>
      <c r="E682" s="9"/>
      <c r="F682" s="9"/>
      <c r="G682" s="9"/>
      <c r="H682" s="9"/>
      <c r="I682" s="9"/>
      <c r="J682" s="9"/>
    </row>
    <row r="683" spans="2:10" ht="15.75">
      <c r="B683" s="28"/>
      <c r="C683" s="28"/>
      <c r="D683" s="28"/>
      <c r="E683" s="28"/>
      <c r="F683" s="9"/>
      <c r="G683" s="9"/>
      <c r="H683" s="9"/>
      <c r="I683" s="28"/>
      <c r="J683" s="28"/>
    </row>
    <row r="684" spans="2:57" ht="15.75">
      <c r="B684" s="13"/>
      <c r="C684" s="13"/>
      <c r="D684" s="13"/>
      <c r="E684" s="13"/>
      <c r="F684" s="13"/>
      <c r="G684" s="13"/>
      <c r="H684" s="13"/>
      <c r="I684" s="13"/>
      <c r="J684" s="13"/>
      <c r="BD684" s="23"/>
      <c r="BE684" s="23"/>
    </row>
    <row r="685" ht="15.75">
      <c r="A685" s="15"/>
    </row>
    <row r="686" ht="15.75">
      <c r="A686" s="15"/>
    </row>
    <row r="687" ht="15.75">
      <c r="A687" s="15"/>
    </row>
    <row r="688" ht="15.75">
      <c r="A688" s="15"/>
    </row>
    <row r="689" ht="15.75">
      <c r="A689" s="15"/>
    </row>
    <row r="690" spans="1:23" ht="15.75">
      <c r="A690" s="15"/>
      <c r="Q690" s="23"/>
      <c r="R690" s="23"/>
      <c r="S690" s="23"/>
      <c r="T690" s="23"/>
      <c r="U690" s="23"/>
      <c r="V690" s="23"/>
      <c r="W690" s="23"/>
    </row>
    <row r="691" ht="15.75">
      <c r="A691" s="15"/>
    </row>
    <row r="692" ht="15.75">
      <c r="A692" s="15"/>
    </row>
    <row r="693" ht="15.75">
      <c r="A693" s="15"/>
    </row>
    <row r="694" spans="1:93" s="23" customFormat="1" ht="15.75">
      <c r="A694" s="15"/>
      <c r="B694" s="3"/>
      <c r="C694" s="3"/>
      <c r="D694" s="3"/>
      <c r="E694" s="3"/>
      <c r="F694" s="3"/>
      <c r="G694" s="3"/>
      <c r="H694" s="3"/>
      <c r="I694" s="3"/>
      <c r="J694" s="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</row>
    <row r="695" ht="15.75">
      <c r="A695" s="15"/>
    </row>
    <row r="696" ht="15.75">
      <c r="A696" s="15"/>
    </row>
    <row r="697" ht="15.75">
      <c r="A697" s="15"/>
    </row>
    <row r="698" ht="15.75">
      <c r="A698" s="15"/>
    </row>
    <row r="699" ht="15.75">
      <c r="A699" s="15"/>
    </row>
    <row r="700" spans="1:59" ht="15.75">
      <c r="A700" s="15"/>
      <c r="BF700" s="23"/>
      <c r="BG700" s="23"/>
    </row>
    <row r="701" ht="15.75">
      <c r="A701" s="15"/>
    </row>
    <row r="702" ht="15.75">
      <c r="A702" s="15"/>
    </row>
    <row r="703" ht="15.75">
      <c r="A703" s="15"/>
    </row>
    <row r="704" spans="1:35" ht="15.75">
      <c r="A704" s="15"/>
      <c r="AI704" s="23"/>
    </row>
    <row r="705" ht="15.75">
      <c r="A705" s="15"/>
    </row>
    <row r="707" spans="13:34" ht="15.75">
      <c r="M707" s="23"/>
      <c r="N707" s="23"/>
      <c r="O707" s="23"/>
      <c r="P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</row>
    <row r="708" spans="11:12" ht="15.75">
      <c r="K708" s="23"/>
      <c r="L708" s="23"/>
    </row>
    <row r="714" spans="17:23" ht="15.75">
      <c r="Q714" s="23"/>
      <c r="R714" s="23"/>
      <c r="S714" s="23"/>
      <c r="T714" s="23"/>
      <c r="U714" s="23"/>
      <c r="V714" s="23"/>
      <c r="W714" s="23"/>
    </row>
    <row r="718" spans="60:93" ht="15.75"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</row>
    <row r="728" spans="36:39" ht="15.75">
      <c r="AJ728" s="23"/>
      <c r="AK728" s="23"/>
      <c r="AL728" s="23"/>
      <c r="AM728" s="23"/>
    </row>
    <row r="731" spans="13:35" ht="15.75">
      <c r="M731" s="23"/>
      <c r="N731" s="23"/>
      <c r="O731" s="23"/>
      <c r="P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</row>
    <row r="739" spans="17:23" ht="15.75">
      <c r="Q739" s="23"/>
      <c r="R739" s="23"/>
      <c r="S739" s="23"/>
      <c r="T739" s="23"/>
      <c r="U739" s="23"/>
      <c r="V739" s="23"/>
      <c r="W739" s="23"/>
    </row>
    <row r="747" spans="1:93" s="23" customFormat="1" ht="15.75">
      <c r="A747" s="3"/>
      <c r="B747" s="3"/>
      <c r="C747" s="3"/>
      <c r="D747" s="3"/>
      <c r="E747" s="3"/>
      <c r="F747" s="3"/>
      <c r="G747" s="3"/>
      <c r="H747" s="3"/>
      <c r="I747" s="3"/>
      <c r="J747" s="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</row>
    <row r="755" spans="35:39" ht="15.75">
      <c r="AI755" s="23"/>
      <c r="AJ755" s="23"/>
      <c r="AK755" s="23"/>
      <c r="AL755" s="23"/>
      <c r="AM755" s="23"/>
    </row>
    <row r="756" spans="24:34" ht="15.75"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</row>
    <row r="763" spans="17:23" ht="15.75">
      <c r="Q763" s="23"/>
      <c r="R763" s="23"/>
      <c r="S763" s="23"/>
      <c r="T763" s="23"/>
      <c r="U763" s="23"/>
      <c r="V763" s="23"/>
      <c r="W763" s="23"/>
    </row>
    <row r="770" spans="40:47" ht="15.75">
      <c r="AN770" s="23"/>
      <c r="AO770" s="23"/>
      <c r="AP770" s="23"/>
      <c r="AQ770" s="23"/>
      <c r="AR770" s="23"/>
      <c r="AS770" s="23"/>
      <c r="AT770" s="23"/>
      <c r="AU770" s="23"/>
    </row>
    <row r="773" spans="79:93" ht="15.75"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</row>
    <row r="779" spans="36:39" ht="15.75">
      <c r="AJ779" s="23"/>
      <c r="AK779" s="23"/>
      <c r="AL779" s="23"/>
      <c r="AM779" s="23"/>
    </row>
    <row r="780" spans="24:35" ht="15.75"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</row>
    <row r="788" spans="48:57" ht="15.75"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</row>
    <row r="797" spans="40:47" ht="15.75">
      <c r="AN797" s="23"/>
      <c r="AO797" s="23"/>
      <c r="AP797" s="23"/>
      <c r="AQ797" s="23"/>
      <c r="AR797" s="23"/>
      <c r="AS797" s="23"/>
      <c r="AT797" s="23"/>
      <c r="AU797" s="23"/>
    </row>
    <row r="802" spans="1:93" s="23" customFormat="1" ht="15.75">
      <c r="A802" s="3"/>
      <c r="B802" s="3"/>
      <c r="C802" s="3"/>
      <c r="D802" s="3"/>
      <c r="E802" s="3"/>
      <c r="F802" s="3"/>
      <c r="G802" s="3"/>
      <c r="H802" s="3"/>
      <c r="I802" s="3"/>
      <c r="J802" s="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</row>
    <row r="804" spans="35:39" ht="15.75">
      <c r="AI804" s="23"/>
      <c r="AJ804" s="23"/>
      <c r="AK804" s="23"/>
      <c r="AL804" s="23"/>
      <c r="AM804" s="23"/>
    </row>
    <row r="805" spans="58:59" ht="15.75">
      <c r="BF805" s="23"/>
      <c r="BG805" s="23"/>
    </row>
    <row r="815" spans="48:57" ht="15.75"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</row>
    <row r="821" spans="40:47" ht="15.75">
      <c r="AN821" s="23"/>
      <c r="AO821" s="23"/>
      <c r="AP821" s="23"/>
      <c r="AQ821" s="23"/>
      <c r="AR821" s="23"/>
      <c r="AS821" s="23"/>
      <c r="AT821" s="23"/>
      <c r="AU821" s="23"/>
    </row>
    <row r="823" spans="60:93" ht="15.75"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</row>
    <row r="828" spans="36:39" ht="15.75">
      <c r="AJ828" s="23"/>
      <c r="AK828" s="23"/>
      <c r="AL828" s="23"/>
      <c r="AM828" s="23"/>
    </row>
    <row r="832" spans="58:59" ht="15.75">
      <c r="BF832" s="23"/>
      <c r="BG832" s="23"/>
    </row>
    <row r="839" spans="48:57" ht="15.75"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</row>
    <row r="846" spans="40:47" ht="15.75">
      <c r="AN846" s="23"/>
      <c r="AO846" s="23"/>
      <c r="AP846" s="23"/>
      <c r="AQ846" s="23"/>
      <c r="AR846" s="23"/>
      <c r="AS846" s="23"/>
      <c r="AT846" s="23"/>
      <c r="AU846" s="23"/>
    </row>
    <row r="850" spans="60:93" ht="15.75"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</row>
    <row r="852" spans="1:93" s="23" customFormat="1" ht="15.75">
      <c r="A852" s="3"/>
      <c r="B852" s="3"/>
      <c r="C852" s="3"/>
      <c r="D852" s="3"/>
      <c r="E852" s="3"/>
      <c r="F852" s="3"/>
      <c r="G852" s="3"/>
      <c r="H852" s="3"/>
      <c r="I852" s="3"/>
      <c r="J852" s="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</row>
    <row r="856" spans="58:59" ht="15.75">
      <c r="BF856" s="23"/>
      <c r="BG856" s="23"/>
    </row>
    <row r="864" spans="48:57" ht="15.75"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</row>
    <row r="870" spans="40:47" ht="15.75">
      <c r="AN870" s="23"/>
      <c r="AO870" s="23"/>
      <c r="AP870" s="23"/>
      <c r="AQ870" s="23"/>
      <c r="AR870" s="23"/>
      <c r="AS870" s="23"/>
      <c r="AT870" s="23"/>
      <c r="AU870" s="23"/>
    </row>
    <row r="874" spans="60:93" ht="15.75"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  <c r="BX874" s="23"/>
      <c r="BY874" s="23"/>
      <c r="BZ874" s="23"/>
      <c r="CA874" s="23"/>
      <c r="CB874" s="23"/>
      <c r="CC874" s="23"/>
      <c r="CD874" s="23"/>
      <c r="CE874" s="23"/>
      <c r="CF874" s="23"/>
      <c r="CG874" s="23"/>
      <c r="CH874" s="23"/>
      <c r="CI874" s="23"/>
      <c r="CJ874" s="23"/>
      <c r="CK874" s="23"/>
      <c r="CL874" s="23"/>
      <c r="CM874" s="23"/>
      <c r="CN874" s="23"/>
      <c r="CO874" s="23"/>
    </row>
    <row r="879" spans="1:93" s="23" customFormat="1" ht="15.75">
      <c r="A879" s="3"/>
      <c r="B879" s="3"/>
      <c r="C879" s="3"/>
      <c r="D879" s="3"/>
      <c r="E879" s="3"/>
      <c r="F879" s="3"/>
      <c r="G879" s="3"/>
      <c r="H879" s="3"/>
      <c r="I879" s="3"/>
      <c r="J879" s="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</row>
    <row r="881" spans="58:59" ht="15.75">
      <c r="BF881" s="23"/>
      <c r="BG881" s="23"/>
    </row>
    <row r="888" spans="48:57" ht="15.75"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</row>
    <row r="899" spans="60:93" ht="15.75"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</row>
    <row r="903" spans="1:93" s="23" customFormat="1" ht="15.75">
      <c r="A903" s="3"/>
      <c r="B903" s="3"/>
      <c r="C903" s="3"/>
      <c r="D903" s="3"/>
      <c r="E903" s="3"/>
      <c r="F903" s="3"/>
      <c r="G903" s="3"/>
      <c r="H903" s="3"/>
      <c r="I903" s="3"/>
      <c r="J903" s="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</row>
    <row r="905" spans="58:59" ht="15.75">
      <c r="BF905" s="23"/>
      <c r="BG905" s="23"/>
    </row>
    <row r="923" spans="60:93" ht="15.75"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</row>
    <row r="928" spans="1:93" s="23" customFormat="1" ht="15.75">
      <c r="A928" s="3"/>
      <c r="B928" s="3"/>
      <c r="C928" s="3"/>
      <c r="D928" s="3"/>
      <c r="E928" s="3"/>
      <c r="F928" s="3"/>
      <c r="G928" s="3"/>
      <c r="H928" s="3"/>
      <c r="I928" s="3"/>
      <c r="J928" s="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</row>
    <row r="952" spans="1:93" s="23" customFormat="1" ht="15.75">
      <c r="A952" s="3"/>
      <c r="B952" s="3"/>
      <c r="C952" s="3"/>
      <c r="D952" s="3"/>
      <c r="E952" s="3"/>
      <c r="F952" s="3"/>
      <c r="G952" s="3"/>
      <c r="H952" s="3"/>
      <c r="I952" s="3"/>
      <c r="J952" s="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</row>
  </sheetData>
  <sheetProtection/>
  <mergeCells count="36">
    <mergeCell ref="A257:F257"/>
    <mergeCell ref="A31:I31"/>
    <mergeCell ref="A47:I47"/>
    <mergeCell ref="A81:F81"/>
    <mergeCell ref="A82:I82"/>
    <mergeCell ref="A116:F116"/>
    <mergeCell ref="A117:I117"/>
    <mergeCell ref="A152:I152"/>
    <mergeCell ref="A222:F222"/>
    <mergeCell ref="A223:I223"/>
    <mergeCell ref="A386:I386"/>
    <mergeCell ref="A258:I258"/>
    <mergeCell ref="A278:I278"/>
    <mergeCell ref="A298:I298"/>
    <mergeCell ref="A317:I317"/>
    <mergeCell ref="A334:C334"/>
    <mergeCell ref="A335:I335"/>
    <mergeCell ref="A347:C347"/>
    <mergeCell ref="A348:I348"/>
    <mergeCell ref="A365:I365"/>
    <mergeCell ref="A497:I497"/>
    <mergeCell ref="A403:I403"/>
    <mergeCell ref="A407:I407"/>
    <mergeCell ref="A416:I416"/>
    <mergeCell ref="A435:I435"/>
    <mergeCell ref="A445:I445"/>
    <mergeCell ref="A425:I425"/>
    <mergeCell ref="A508:I508"/>
    <mergeCell ref="A521:I521"/>
    <mergeCell ref="A565:I565"/>
    <mergeCell ref="A591:I591"/>
    <mergeCell ref="A539:I539"/>
    <mergeCell ref="A464:I464"/>
    <mergeCell ref="A483:E483"/>
    <mergeCell ref="A484:I484"/>
    <mergeCell ref="A496:E496"/>
  </mergeCells>
  <printOptions/>
  <pageMargins left="0.75" right="0.75" top="1" bottom="1" header="0.5" footer="0.5"/>
  <pageSetup horizontalDpi="600" verticalDpi="600" orientation="landscape" scale="51" r:id="rId1"/>
  <rowBreaks count="5" manualBreakCount="5">
    <brk id="450" max="10" man="1"/>
    <brk id="502" max="10" man="1"/>
    <brk id="564" max="10" man="1"/>
    <brk id="590" max="10" man="1"/>
    <brk id="6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 Masolwa</cp:lastModifiedBy>
  <cp:lastPrinted>2014-05-07T09:30:15Z</cp:lastPrinted>
  <dcterms:created xsi:type="dcterms:W3CDTF">2014-05-06T07:06:47Z</dcterms:created>
  <dcterms:modified xsi:type="dcterms:W3CDTF">2016-04-29T09:03:26Z</dcterms:modified>
  <cp:category/>
  <cp:version/>
  <cp:contentType/>
  <cp:contentStatus/>
</cp:coreProperties>
</file>