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23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'!$A$1:$P$41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<sst xmlns="http://schemas.openxmlformats.org/spreadsheetml/2006/main" count="134" uniqueCount="32">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</sst>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209" fontId="27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9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2" fontId="50" fillId="34" borderId="13" xfId="0" applyNumberFormat="1" applyFont="1" applyFill="1" applyBorder="1" applyAlignment="1">
      <alignment horizontal="center" vertical="center" wrapText="1"/>
    </xf>
    <xf numFmtId="184" fontId="50" fillId="34" borderId="13" xfId="0" applyNumberFormat="1" applyFont="1" applyFill="1" applyBorder="1" applyAlignment="1">
      <alignment vertical="center" wrapText="1"/>
    </xf>
    <xf numFmtId="2" fontId="50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43" fontId="49" fillId="0" borderId="15" xfId="45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43" fontId="49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49" fillId="35" borderId="16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/>
    </xf>
    <xf numFmtId="184" fontId="49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0" fillId="34" borderId="12" xfId="0" applyNumberFormat="1" applyFont="1" applyFill="1" applyBorder="1" applyAlignment="1">
      <alignment vertical="center" wrapText="1"/>
    </xf>
    <xf numFmtId="184" fontId="49" fillId="0" borderId="18" xfId="0" applyNumberFormat="1" applyFont="1" applyFill="1" applyBorder="1" applyAlignment="1">
      <alignment vertical="center"/>
    </xf>
    <xf numFmtId="184" fontId="4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49" fillId="0" borderId="14" xfId="0" applyNumberFormat="1" applyFont="1" applyFill="1" applyBorder="1" applyAlignment="1">
      <alignment horizontal="right" vertical="center"/>
    </xf>
    <xf numFmtId="184" fontId="49" fillId="0" borderId="19" xfId="0" applyNumberFormat="1" applyFont="1" applyFill="1" applyBorder="1" applyAlignment="1">
      <alignment horizontal="right" vertical="center"/>
    </xf>
    <xf numFmtId="184" fontId="49" fillId="0" borderId="16" xfId="0" applyNumberFormat="1" applyFont="1" applyFill="1" applyBorder="1" applyAlignment="1">
      <alignment horizontal="right" vertical="center"/>
    </xf>
    <xf numFmtId="184" fontId="49" fillId="0" borderId="18" xfId="0" applyNumberFormat="1" applyFont="1" applyFill="1" applyBorder="1" applyAlignment="1">
      <alignment horizontal="right" vertical="center"/>
    </xf>
    <xf numFmtId="184" fontId="49" fillId="0" borderId="16" xfId="0" applyNumberFormat="1" applyFont="1" applyBorder="1" applyAlignment="1">
      <alignment horizontal="right" vertical="center"/>
    </xf>
    <xf numFmtId="184" fontId="49" fillId="0" borderId="18" xfId="0" applyNumberFormat="1" applyFon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49" fillId="0" borderId="21" xfId="0" applyNumberFormat="1" applyFont="1" applyFill="1" applyBorder="1" applyAlignment="1">
      <alignment vertical="center"/>
    </xf>
    <xf numFmtId="1" fontId="27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0" fontId="50" fillId="34" borderId="22" xfId="0" applyFont="1" applyFill="1" applyBorder="1" applyAlignment="1">
      <alignment vertical="center"/>
    </xf>
    <xf numFmtId="184" fontId="50" fillId="34" borderId="12" xfId="0" applyNumberFormat="1" applyFont="1" applyFill="1" applyBorder="1" applyAlignment="1">
      <alignment vertical="center"/>
    </xf>
    <xf numFmtId="17" fontId="50" fillId="34" borderId="12" xfId="0" applyNumberFormat="1" applyFont="1" applyFill="1" applyBorder="1" applyAlignment="1">
      <alignment vertical="center"/>
    </xf>
    <xf numFmtId="17" fontId="50" fillId="34" borderId="10" xfId="0" applyNumberFormat="1" applyFont="1" applyFill="1" applyBorder="1" applyAlignment="1">
      <alignment vertical="center"/>
    </xf>
    <xf numFmtId="184" fontId="49" fillId="0" borderId="12" xfId="0" applyNumberFormat="1" applyFont="1" applyFill="1" applyBorder="1" applyAlignment="1">
      <alignment horizontal="right" vertical="center"/>
    </xf>
    <xf numFmtId="184" fontId="49" fillId="0" borderId="10" xfId="0" applyNumberFormat="1" applyFont="1" applyFill="1" applyBorder="1" applyAlignment="1">
      <alignment horizontal="right" vertical="center"/>
    </xf>
    <xf numFmtId="184" fontId="49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1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49" fillId="0" borderId="0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8" xfId="0" applyNumberFormat="1" applyFont="1" applyFill="1" applyBorder="1" applyAlignment="1">
      <alignment vertical="center"/>
    </xf>
    <xf numFmtId="184" fontId="49" fillId="0" borderId="16" xfId="0" applyNumberFormat="1" applyFont="1" applyBorder="1" applyAlignment="1">
      <alignment horizontal="right" vertical="center"/>
    </xf>
    <xf numFmtId="17" fontId="50" fillId="34" borderId="12" xfId="0" applyNumberFormat="1" applyFont="1" applyFill="1" applyBorder="1" applyAlignment="1">
      <alignment vertical="center" wrapText="1"/>
    </xf>
    <xf numFmtId="184" fontId="46" fillId="0" borderId="10" xfId="0" applyNumberFormat="1" applyFont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84" fontId="49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184" fontId="46" fillId="0" borderId="12" xfId="0" applyNumberFormat="1" applyFont="1" applyFill="1" applyBorder="1" applyAlignment="1">
      <alignment vertical="center"/>
    </xf>
    <xf numFmtId="184" fontId="5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2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selection activeCell="Q3" sqref="Q3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19" t="s">
        <v>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4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4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0" sqref="E10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36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39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09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110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110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110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110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110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110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110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110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110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110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110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111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5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107.92492315961336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09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110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110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110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110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111.96490591094079</v>
      </c>
      <c r="P24" s="4">
        <v>113.20350550521411</v>
      </c>
      <c r="Q24" s="110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110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110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110">
        <v>104.80755792449555</v>
      </c>
    </row>
    <row r="28" spans="1:17" s="97" customFormat="1" ht="14.25">
      <c r="A28" s="13">
        <v>10</v>
      </c>
      <c r="B28" s="53" t="s">
        <v>11</v>
      </c>
      <c r="C28" s="112">
        <v>28.182815699934938</v>
      </c>
      <c r="D28" s="101">
        <v>105.89980434920453</v>
      </c>
      <c r="E28" s="101">
        <v>106.98591247020764</v>
      </c>
      <c r="F28" s="101">
        <v>108.61303329568378</v>
      </c>
      <c r="G28" s="101">
        <v>110.64301389371282</v>
      </c>
      <c r="H28" s="101">
        <v>112.16255836006948</v>
      </c>
      <c r="I28" s="101">
        <v>112.29624101801745</v>
      </c>
      <c r="J28" s="101">
        <v>112.71414316689041</v>
      </c>
      <c r="K28" s="101">
        <v>113.0780111282393</v>
      </c>
      <c r="L28" s="101">
        <v>111.55209945705599</v>
      </c>
      <c r="M28" s="101">
        <v>111.89226875952696</v>
      </c>
      <c r="N28" s="101">
        <v>112.5536842059673</v>
      </c>
      <c r="O28" s="101">
        <v>113.85164982505881</v>
      </c>
      <c r="P28" s="101">
        <v>116.14836908719778</v>
      </c>
      <c r="Q28" s="110">
        <v>111.8742487223023</v>
      </c>
    </row>
    <row r="29" spans="1:17" ht="1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111">
        <v>106.75836123680978</v>
      </c>
    </row>
    <row r="30" spans="1:17" ht="15" thickBot="1">
      <c r="A30" s="119" t="s">
        <v>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14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106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106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106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107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107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107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107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107">
        <v>1.6931628275607125</v>
      </c>
    </row>
    <row r="40" spans="1:17" s="98" customFormat="1" ht="14.25">
      <c r="A40" s="96">
        <v>10</v>
      </c>
      <c r="B40" s="10" t="s">
        <v>11</v>
      </c>
      <c r="C40" s="104">
        <v>28.182815699934938</v>
      </c>
      <c r="D40" s="102">
        <v>4.887128391819506</v>
      </c>
      <c r="E40" s="102">
        <v>6.342970600876097</v>
      </c>
      <c r="F40" s="102">
        <v>6.06572215306711</v>
      </c>
      <c r="G40" s="102">
        <v>6.4595020157455885</v>
      </c>
      <c r="H40" s="102">
        <v>6.642940299164413</v>
      </c>
      <c r="I40" s="102">
        <v>5.480501021115947</v>
      </c>
      <c r="J40" s="102">
        <v>5.878378339407675</v>
      </c>
      <c r="K40" s="102">
        <v>6.489482862068896</v>
      </c>
      <c r="L40" s="102">
        <v>7.765699891693445</v>
      </c>
      <c r="M40" s="102">
        <v>8.322711450052921</v>
      </c>
      <c r="N40" s="102">
        <v>9.117833530370568</v>
      </c>
      <c r="O40" s="102">
        <v>9.514660778008</v>
      </c>
      <c r="P40" s="102">
        <v>9.677604978568821</v>
      </c>
      <c r="Q40" s="115">
        <v>7.310497297999308</v>
      </c>
    </row>
    <row r="41" spans="1:17" ht="1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108">
        <v>3.177540338180096</v>
      </c>
    </row>
    <row r="42" spans="9:10" ht="8.25" customHeight="1">
      <c r="I42" s="55"/>
      <c r="J42" s="55"/>
    </row>
    <row r="44" ht="14.25">
      <c r="D44" s="113"/>
    </row>
    <row r="45" ht="14.25">
      <c r="D45" s="113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90" zoomScaleNormal="90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3" sqref="J3"/>
    </sheetView>
  </sheetViews>
  <sheetFormatPr defaultColWidth="9.140625" defaultRowHeight="15"/>
  <cols>
    <col min="1" max="1" width="3.57421875" style="6" bestFit="1" customWidth="1"/>
    <col min="2" max="2" width="43.57421875" style="6" customWidth="1"/>
    <col min="3" max="3" width="8.140625" style="16" bestFit="1" customWidth="1"/>
    <col min="4" max="4" width="6.7109375" style="16" bestFit="1" customWidth="1"/>
    <col min="5" max="5" width="6.421875" style="6" bestFit="1" customWidth="1"/>
    <col min="6" max="6" width="6.57421875" style="6" bestFit="1" customWidth="1"/>
    <col min="7" max="7" width="6.7109375" style="6" bestFit="1" customWidth="1"/>
    <col min="8" max="8" width="7.2812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7.28125" style="6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2.00390625" style="6" customWidth="1"/>
    <col min="18" max="16384" width="8.7109375" style="6" customWidth="1"/>
  </cols>
  <sheetData>
    <row r="1" spans="1:16" ht="41.25" customHeight="1" thickBot="1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24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</row>
    <row r="3" spans="1:16" ht="15.75" thickBot="1">
      <c r="A3" s="36"/>
      <c r="B3" s="36" t="s">
        <v>7</v>
      </c>
      <c r="C3" s="37"/>
      <c r="D3" s="38">
        <v>4.842713781268393</v>
      </c>
      <c r="E3" s="38">
        <v>4.941069271691112</v>
      </c>
      <c r="F3" s="38">
        <v>4.777182347150166</v>
      </c>
      <c r="G3" s="38">
        <v>4.7073497564106725</v>
      </c>
      <c r="H3" s="38">
        <v>4.319197754401838</v>
      </c>
      <c r="I3" s="38">
        <v>3.9655169718367578</v>
      </c>
      <c r="J3" s="38">
        <v>3.5651235186964003</v>
      </c>
      <c r="K3" s="38"/>
      <c r="L3" s="38"/>
      <c r="M3" s="38"/>
      <c r="N3" s="38"/>
      <c r="O3" s="38"/>
      <c r="P3" s="38"/>
    </row>
    <row r="4" spans="1:16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>
        <v>112.53743610116287</v>
      </c>
      <c r="I4" s="39">
        <v>112.71994947208118</v>
      </c>
      <c r="J4" s="60">
        <v>112.81282628360859</v>
      </c>
      <c r="K4" s="39"/>
      <c r="L4" s="39"/>
      <c r="M4" s="39"/>
      <c r="N4" s="39"/>
      <c r="O4" s="39"/>
      <c r="P4" s="39"/>
    </row>
    <row r="5" spans="1:16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>
        <v>122.35175383004814</v>
      </c>
      <c r="I5" s="56">
        <v>121.825291524443</v>
      </c>
      <c r="J5" s="12">
        <v>121.49307735693078</v>
      </c>
      <c r="K5" s="58"/>
      <c r="L5" s="58"/>
      <c r="M5" s="58"/>
      <c r="N5" s="58"/>
      <c r="O5" s="58"/>
      <c r="P5" s="12"/>
    </row>
    <row r="6" spans="1:16" ht="15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>
        <v>104.31657749158212</v>
      </c>
      <c r="I6" s="57">
        <v>105.05171223654482</v>
      </c>
      <c r="J6" s="3">
        <v>105.22177520498846</v>
      </c>
      <c r="K6" s="59"/>
      <c r="L6" s="3"/>
      <c r="M6" s="25"/>
      <c r="N6" s="3"/>
      <c r="O6" s="25"/>
      <c r="P6" s="3"/>
    </row>
    <row r="7" spans="1:16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>
        <v>109.93400091977597</v>
      </c>
      <c r="I7" s="57">
        <v>110.20029034113423</v>
      </c>
      <c r="J7" s="3">
        <v>110.60953341141587</v>
      </c>
      <c r="K7" s="59"/>
      <c r="L7" s="3"/>
      <c r="M7" s="25"/>
      <c r="N7" s="3"/>
      <c r="O7" s="3"/>
      <c r="P7" s="3"/>
    </row>
    <row r="8" spans="1:16" s="15" customFormat="1" ht="1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>
        <v>108.89336901854425</v>
      </c>
      <c r="I8" s="57">
        <v>109.43040035430654</v>
      </c>
      <c r="J8" s="3">
        <v>110.00686687187422</v>
      </c>
      <c r="K8" s="59"/>
      <c r="L8" s="35"/>
      <c r="M8" s="27"/>
      <c r="N8" s="3"/>
      <c r="O8" s="25"/>
      <c r="P8" s="3"/>
    </row>
    <row r="9" spans="1:16" s="15" customFormat="1" ht="22.5">
      <c r="A9" s="14">
        <v>5</v>
      </c>
      <c r="B9" s="116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>
        <v>109.12197246542559</v>
      </c>
      <c r="I9" s="57">
        <v>109.37400542845069</v>
      </c>
      <c r="J9" s="3">
        <v>109.49029381091192</v>
      </c>
      <c r="K9" s="59"/>
      <c r="L9" s="3"/>
      <c r="M9" s="25"/>
      <c r="N9" s="3"/>
      <c r="O9" s="25"/>
      <c r="P9" s="3"/>
    </row>
    <row r="10" spans="1:16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>
        <v>105.49875045608589</v>
      </c>
      <c r="I10" s="57">
        <v>105.54050063782555</v>
      </c>
      <c r="J10" s="3">
        <v>105.63209867404743</v>
      </c>
      <c r="K10" s="59"/>
      <c r="L10" s="3"/>
      <c r="M10" s="25"/>
      <c r="N10" s="3"/>
      <c r="O10" s="25"/>
      <c r="P10" s="3"/>
    </row>
    <row r="11" spans="1:16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>
        <v>111.60983782963869</v>
      </c>
      <c r="I11" s="57">
        <v>111.97808792883566</v>
      </c>
      <c r="J11" s="3">
        <v>111.92349435327867</v>
      </c>
      <c r="K11" s="59"/>
      <c r="L11" s="3"/>
      <c r="M11" s="27"/>
      <c r="N11" s="3"/>
      <c r="O11" s="25"/>
      <c r="P11" s="3"/>
    </row>
    <row r="12" spans="1:16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>
        <v>104.20371778092947</v>
      </c>
      <c r="I12" s="57">
        <v>104.37047750505981</v>
      </c>
      <c r="J12" s="3">
        <v>104.42796400488753</v>
      </c>
      <c r="K12" s="59"/>
      <c r="L12" s="3"/>
      <c r="M12" s="27"/>
      <c r="N12" s="3"/>
      <c r="O12" s="25"/>
      <c r="P12" s="3"/>
    </row>
    <row r="13" spans="1:16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>
        <v>105.7901326071134</v>
      </c>
      <c r="I13" s="57">
        <v>105.9334095419744</v>
      </c>
      <c r="J13" s="3">
        <v>106.09674087316118</v>
      </c>
      <c r="K13" s="59"/>
      <c r="L13" s="3"/>
      <c r="M13" s="27"/>
      <c r="N13" s="3"/>
      <c r="O13" s="25"/>
      <c r="P13" s="3"/>
    </row>
    <row r="14" spans="1:16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>
        <v>104.855174209934</v>
      </c>
      <c r="I14" s="57">
        <v>105.21893411655566</v>
      </c>
      <c r="J14" s="3">
        <v>105.21893411655566</v>
      </c>
      <c r="K14" s="59"/>
      <c r="L14" s="3"/>
      <c r="M14" s="27"/>
      <c r="N14" s="3"/>
      <c r="O14" s="25"/>
      <c r="P14" s="3"/>
    </row>
    <row r="15" spans="1:16" ht="15">
      <c r="A15" s="7">
        <v>11</v>
      </c>
      <c r="B15" s="23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>
        <v>110.67082709389338</v>
      </c>
      <c r="I15" s="57">
        <v>112.34255009048637</v>
      </c>
      <c r="J15" s="3">
        <v>112.6738924408394</v>
      </c>
      <c r="K15" s="59"/>
      <c r="L15" s="3"/>
      <c r="M15" s="27"/>
      <c r="N15" s="3"/>
      <c r="O15" s="25"/>
      <c r="P15" s="3"/>
    </row>
    <row r="16" spans="1:16" ht="1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>
        <v>100.08988938173793</v>
      </c>
      <c r="I16" s="57">
        <v>100.0924235569857</v>
      </c>
      <c r="J16" s="3">
        <v>100.0970901279725</v>
      </c>
      <c r="K16" s="59"/>
      <c r="L16" s="3"/>
      <c r="M16" s="27"/>
      <c r="N16" s="3"/>
      <c r="O16" s="25"/>
      <c r="P16" s="3"/>
    </row>
    <row r="17" spans="1:16" ht="24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>
        <v>106.67353121524053</v>
      </c>
      <c r="I17" s="57">
        <v>106.99328029206926</v>
      </c>
      <c r="J17" s="5">
        <v>108.00346995339919</v>
      </c>
      <c r="K17" s="59"/>
      <c r="L17" s="3"/>
      <c r="M17" s="27"/>
      <c r="N17" s="3"/>
      <c r="O17" s="25"/>
      <c r="P17" s="5"/>
    </row>
    <row r="18" spans="1:16" ht="1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45139</v>
      </c>
      <c r="M18" s="82">
        <v>45170</v>
      </c>
      <c r="N18" s="82">
        <v>45200</v>
      </c>
      <c r="O18" s="82">
        <v>45231</v>
      </c>
      <c r="P18" s="82">
        <v>45261</v>
      </c>
    </row>
    <row r="19" spans="1:16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>
        <v>108.98239771133188</v>
      </c>
      <c r="I19" s="41">
        <v>109.54569437263882</v>
      </c>
      <c r="J19" s="9">
        <v>109.72848909217372</v>
      </c>
      <c r="K19" s="33"/>
      <c r="L19" s="34"/>
      <c r="M19" s="32"/>
      <c r="N19" s="87"/>
      <c r="O19" s="33"/>
      <c r="P19" s="9"/>
    </row>
    <row r="20" spans="1:16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>
        <v>122.62793123006774</v>
      </c>
      <c r="I20" s="43">
        <v>121.72965078781971</v>
      </c>
      <c r="J20" s="4">
        <v>121.56730968112346</v>
      </c>
      <c r="K20" s="26"/>
      <c r="L20" s="35"/>
      <c r="M20" s="27"/>
      <c r="N20" s="11"/>
      <c r="O20" s="26"/>
      <c r="P20" s="4"/>
    </row>
    <row r="21" spans="1:16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>
        <v>124.9550308875166</v>
      </c>
      <c r="I21" s="43">
        <v>123.57708186827406</v>
      </c>
      <c r="J21" s="4">
        <v>123.14420597733888</v>
      </c>
      <c r="K21" s="26"/>
      <c r="L21" s="35"/>
      <c r="M21" s="27"/>
      <c r="N21" s="11"/>
      <c r="O21" s="26"/>
      <c r="P21" s="4"/>
    </row>
    <row r="22" spans="1:16" ht="14.2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>
        <v>109.35954066681289</v>
      </c>
      <c r="I22" s="43">
        <v>109.94140870542934</v>
      </c>
      <c r="J22" s="4">
        <v>110.1688365302379</v>
      </c>
      <c r="K22" s="26"/>
      <c r="L22" s="35"/>
      <c r="M22" s="27"/>
      <c r="N22" s="11"/>
      <c r="O22" s="26"/>
      <c r="P22" s="4"/>
    </row>
    <row r="23" spans="1:16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>
        <v>126.4894990784048</v>
      </c>
      <c r="I23" s="43">
        <v>123.27866805933922</v>
      </c>
      <c r="J23" s="4">
        <v>122.93470490450562</v>
      </c>
      <c r="K23" s="26"/>
      <c r="L23" s="35"/>
      <c r="M23" s="27"/>
      <c r="N23" s="11"/>
      <c r="O23" s="26"/>
      <c r="P23" s="4"/>
    </row>
    <row r="24" spans="1:16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>
        <v>114.27317396385759</v>
      </c>
      <c r="I24" s="43">
        <v>115.09700048689999</v>
      </c>
      <c r="J24" s="4">
        <v>115.9059338364343</v>
      </c>
      <c r="K24" s="26"/>
      <c r="L24" s="35"/>
      <c r="M24" s="27"/>
      <c r="N24" s="11"/>
      <c r="O24" s="26"/>
      <c r="P24" s="4"/>
    </row>
    <row r="25" spans="1:16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>
        <v>107.71497916174457</v>
      </c>
      <c r="I25" s="43">
        <v>108.27298063684866</v>
      </c>
      <c r="J25" s="4">
        <v>108.49937437046133</v>
      </c>
      <c r="K25" s="26"/>
      <c r="L25" s="35"/>
      <c r="M25" s="27"/>
      <c r="N25" s="11"/>
      <c r="O25" s="26"/>
      <c r="P25" s="4"/>
    </row>
    <row r="26" spans="1:16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>
        <v>115.39467130001742</v>
      </c>
      <c r="I26" s="43">
        <v>115.35471587413906</v>
      </c>
      <c r="J26" s="4">
        <v>115.36848672018535</v>
      </c>
      <c r="K26" s="26"/>
      <c r="L26" s="35"/>
      <c r="M26" s="27"/>
      <c r="N26" s="11"/>
      <c r="O26" s="26"/>
      <c r="P26" s="4"/>
    </row>
    <row r="27" spans="1:16" ht="22.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>
        <v>106.83170145227619</v>
      </c>
      <c r="I27" s="43">
        <v>107.10189525738048</v>
      </c>
      <c r="J27" s="4">
        <v>107.23760261858368</v>
      </c>
      <c r="K27" s="26"/>
      <c r="L27" s="35"/>
      <c r="M27" s="27"/>
      <c r="N27" s="11"/>
      <c r="O27" s="26"/>
      <c r="P27" s="4"/>
    </row>
    <row r="28" spans="1:16" s="97" customFormat="1" ht="14.25">
      <c r="A28" s="13">
        <v>10</v>
      </c>
      <c r="B28" s="53" t="s">
        <v>11</v>
      </c>
      <c r="C28" s="112">
        <v>28.182815699934938</v>
      </c>
      <c r="D28" s="101">
        <f aca="true" t="shared" si="0" ref="D28:J28">D5</f>
        <v>116.14836908719778</v>
      </c>
      <c r="E28" s="101">
        <f t="shared" si="0"/>
        <v>117.56864082787283</v>
      </c>
      <c r="F28" s="101">
        <f t="shared" si="0"/>
        <v>119.09316474733109</v>
      </c>
      <c r="G28" s="101">
        <f t="shared" si="0"/>
        <v>121.39138345905052</v>
      </c>
      <c r="H28" s="101">
        <f t="shared" si="0"/>
        <v>122.35175383004814</v>
      </c>
      <c r="I28" s="101">
        <f t="shared" si="0"/>
        <v>121.825291524443</v>
      </c>
      <c r="J28" s="101">
        <f t="shared" si="0"/>
        <v>121.49307735693078</v>
      </c>
      <c r="K28" s="26"/>
      <c r="L28" s="101"/>
      <c r="M28" s="99"/>
      <c r="N28" s="11"/>
      <c r="O28" s="26"/>
      <c r="P28" s="4"/>
    </row>
    <row r="29" spans="1:16" ht="15" thickBot="1">
      <c r="A29" s="13">
        <v>11</v>
      </c>
      <c r="B29" s="54" t="s">
        <v>31</v>
      </c>
      <c r="C29" s="86">
        <v>71.81718430006507</v>
      </c>
      <c r="D29" s="100">
        <f aca="true" t="shared" si="1" ref="D29:J29">(((D4*$C$4)-(D5*$C$5))/($C$4-$C$5))</f>
        <v>107.59556536312374</v>
      </c>
      <c r="E29" s="100">
        <f t="shared" si="1"/>
        <v>108.15634397291373</v>
      </c>
      <c r="F29" s="100">
        <f t="shared" si="1"/>
        <v>108.20726230791536</v>
      </c>
      <c r="G29" s="100">
        <f t="shared" si="1"/>
        <v>108.48986834441564</v>
      </c>
      <c r="H29" s="100">
        <f t="shared" si="1"/>
        <v>108.68605832202141</v>
      </c>
      <c r="I29" s="100">
        <f t="shared" si="1"/>
        <v>109.14679104979606</v>
      </c>
      <c r="J29" s="100">
        <f t="shared" si="1"/>
        <v>109.40648393514672</v>
      </c>
      <c r="K29" s="29"/>
      <c r="L29" s="29"/>
      <c r="M29" s="29"/>
      <c r="N29" s="29"/>
      <c r="O29" s="29"/>
      <c r="P29" s="29"/>
    </row>
    <row r="30" spans="1:16" ht="15" thickBot="1">
      <c r="A30" s="119" t="s">
        <v>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1:16" ht="14.25">
      <c r="A31" s="13">
        <v>1</v>
      </c>
      <c r="B31" s="10" t="s">
        <v>21</v>
      </c>
      <c r="C31" s="68">
        <v>73.9320413902577</v>
      </c>
      <c r="D31" s="46">
        <f>(D19/'2022_REBASED SERIES'!D19-1)*100</f>
        <v>2.4876422630713213</v>
      </c>
      <c r="E31" s="102">
        <f>(E19/'2022_REBASED SERIES'!E19-1)*100</f>
        <v>2.5450651519506318</v>
      </c>
      <c r="F31" s="102">
        <f>(F19/'2022_REBASED SERIES'!F19-1)*100</f>
        <v>2.3783941116904295</v>
      </c>
      <c r="G31" s="102">
        <f>(G19/'2022_REBASED SERIES'!G19-1)*100</f>
        <v>2.2742125639538147</v>
      </c>
      <c r="H31" s="102">
        <f>(H19/'2022_REBASED SERIES'!H19-1)*100</f>
        <v>1.9735168499644073</v>
      </c>
      <c r="I31" s="102">
        <f>(I19/'2022_REBASED SERIES'!I19-1)*100</f>
        <v>1.9818501941981204</v>
      </c>
      <c r="J31" s="102">
        <f>(J19/'2022_REBASED SERIES'!J19-1)*100</f>
        <v>1.6979029427617975</v>
      </c>
      <c r="K31" s="47"/>
      <c r="L31" s="47"/>
      <c r="M31" s="47"/>
      <c r="N31" s="47"/>
      <c r="O31" s="47"/>
      <c r="P31" s="48"/>
    </row>
    <row r="32" spans="1:16" ht="14.25">
      <c r="A32" s="13">
        <v>2</v>
      </c>
      <c r="B32" s="10" t="s">
        <v>22</v>
      </c>
      <c r="C32" s="68">
        <v>26.067958609742355</v>
      </c>
      <c r="D32" s="46">
        <f>(D20/'2022_REBASED SERIES'!D20-1)*100</f>
        <v>11.607257425328154</v>
      </c>
      <c r="E32" s="102">
        <f>(E20/'2022_REBASED SERIES'!E20-1)*100</f>
        <v>11.774131338826944</v>
      </c>
      <c r="F32" s="102">
        <f>(F20/'2022_REBASED SERIES'!F20-1)*100</f>
        <v>11.530162602826731</v>
      </c>
      <c r="G32" s="102">
        <f>(G20/'2022_REBASED SERIES'!G20-1)*100</f>
        <v>11.42945442053611</v>
      </c>
      <c r="H32" s="102">
        <f>(H20/'2022_REBASED SERIES'!H20-1)*100</f>
        <v>10.74515780370444</v>
      </c>
      <c r="I32" s="102">
        <f>(I20/'2022_REBASED SERIES'!I20-1)*100</f>
        <v>9.40090368225186</v>
      </c>
      <c r="J32" s="102">
        <f>(J20/'2022_REBASED SERIES'!J20-1)*100</f>
        <v>8.677102405018244</v>
      </c>
      <c r="K32" s="47"/>
      <c r="L32" s="47"/>
      <c r="M32" s="47"/>
      <c r="N32" s="47"/>
      <c r="O32" s="71"/>
      <c r="P32" s="74"/>
    </row>
    <row r="33" spans="1:16" ht="14.25">
      <c r="A33" s="13">
        <v>3</v>
      </c>
      <c r="B33" s="10" t="s">
        <v>23</v>
      </c>
      <c r="C33" s="68">
        <v>20.39211841859828</v>
      </c>
      <c r="D33" s="46">
        <f>(D21/'2022_REBASED SERIES'!D21-1)*100</f>
        <v>12.665337442277247</v>
      </c>
      <c r="E33" s="102">
        <f>(E21/'2022_REBASED SERIES'!E21-1)*100</f>
        <v>13.132647283026522</v>
      </c>
      <c r="F33" s="102">
        <f>(F21/'2022_REBASED SERIES'!F21-1)*100</f>
        <v>12.96061621086102</v>
      </c>
      <c r="G33" s="102">
        <f>(G21/'2022_REBASED SERIES'!G21-1)*100</f>
        <v>13.208038064659156</v>
      </c>
      <c r="H33" s="102">
        <f>(H21/'2022_REBASED SERIES'!H21-1)*100</f>
        <v>13.74438131165261</v>
      </c>
      <c r="I33" s="102">
        <f>(I21/'2022_REBASED SERIES'!I21-1)*100</f>
        <v>12.505202744934785</v>
      </c>
      <c r="J33" s="102">
        <f>(J21/'2022_REBASED SERIES'!J21-1)*100</f>
        <v>11.195436788955181</v>
      </c>
      <c r="K33" s="47"/>
      <c r="L33" s="47"/>
      <c r="M33" s="47"/>
      <c r="N33" s="47"/>
      <c r="O33" s="71"/>
      <c r="P33" s="74"/>
    </row>
    <row r="34" spans="1:16" ht="14.25">
      <c r="A34" s="13">
        <v>4</v>
      </c>
      <c r="B34" s="10" t="s">
        <v>24</v>
      </c>
      <c r="C34" s="68">
        <v>79.60788158140174</v>
      </c>
      <c r="D34" s="46">
        <f>(D22/'2022_REBASED SERIES'!D22-1)*100</f>
        <v>2.8691168001686362</v>
      </c>
      <c r="E34" s="102">
        <f>(E22/'2022_REBASED SERIES'!E22-1)*100</f>
        <v>2.859667204725369</v>
      </c>
      <c r="F34" s="102">
        <f>(F22/'2022_REBASED SERIES'!F22-1)*100</f>
        <v>2.6642760621193418</v>
      </c>
      <c r="G34" s="102">
        <f>(G22/'2022_REBASED SERIES'!G22-1)*100</f>
        <v>2.4747300172413667</v>
      </c>
      <c r="H34" s="102">
        <f>(H22/'2022_REBASED SERIES'!H22-1)*100</f>
        <v>1.851289082063201</v>
      </c>
      <c r="I34" s="102">
        <f>(I22/'2022_REBASED SERIES'!I22-1)*100</f>
        <v>1.7439463515381837</v>
      </c>
      <c r="J34" s="102">
        <f>(J22/'2022_REBASED SERIES'!J22-1)*100</f>
        <v>1.5712975655592265</v>
      </c>
      <c r="K34" s="47"/>
      <c r="L34" s="47"/>
      <c r="M34" s="47"/>
      <c r="N34" s="47"/>
      <c r="O34" s="71"/>
      <c r="P34" s="74"/>
    </row>
    <row r="35" spans="1:16" ht="14.25">
      <c r="A35" s="13">
        <v>5</v>
      </c>
      <c r="B35" s="10" t="s">
        <v>25</v>
      </c>
      <c r="C35" s="68">
        <v>10.969259917770897</v>
      </c>
      <c r="D35" s="46">
        <f>(D23/'2022_REBASED SERIES'!D23-1)*100</f>
        <v>14.22297089835649</v>
      </c>
      <c r="E35" s="102">
        <f>(E23/'2022_REBASED SERIES'!E23-1)*100</f>
        <v>15.521498710968418</v>
      </c>
      <c r="F35" s="102">
        <f>(F23/'2022_REBASED SERIES'!F23-1)*100</f>
        <v>17.034287995426833</v>
      </c>
      <c r="G35" s="102">
        <f>(G23/'2022_REBASED SERIES'!G23-1)*100</f>
        <v>15.70713649366322</v>
      </c>
      <c r="H35" s="102">
        <f>(H23/'2022_REBASED SERIES'!H23-1)*100</f>
        <v>16.04418266294667</v>
      </c>
      <c r="I35" s="102">
        <f>(I23/'2022_REBASED SERIES'!I23-1)*100</f>
        <v>13.290288717085264</v>
      </c>
      <c r="J35" s="102">
        <f>(J23/'2022_REBASED SERIES'!J23-1)*100</f>
        <v>11.71261597136204</v>
      </c>
      <c r="K35" s="47"/>
      <c r="L35" s="47"/>
      <c r="M35" s="47"/>
      <c r="N35" s="47"/>
      <c r="O35" s="71"/>
      <c r="P35" s="74"/>
    </row>
    <row r="36" spans="1:16" ht="14.25">
      <c r="A36" s="13">
        <v>6</v>
      </c>
      <c r="B36" s="10" t="s">
        <v>26</v>
      </c>
      <c r="C36" s="68">
        <v>5.675840191144073</v>
      </c>
      <c r="D36" s="46">
        <f>(D24/'2022_REBASED SERIES'!D24-1)*100</f>
        <v>7.852829670665251</v>
      </c>
      <c r="E36" s="102">
        <f>(E24/'2022_REBASED SERIES'!E24-1)*100</f>
        <v>6.945696281070024</v>
      </c>
      <c r="F36" s="102">
        <f>(F24/'2022_REBASED SERIES'!F24-1)*100</f>
        <v>6.371473048455112</v>
      </c>
      <c r="G36" s="102">
        <f>(G24/'2022_REBASED SERIES'!G24-1)*100</f>
        <v>5.023859249364038</v>
      </c>
      <c r="H36" s="102">
        <f>(H24/'2022_REBASED SERIES'!H24-1)*100</f>
        <v>0.3566462176628482</v>
      </c>
      <c r="I36" s="102">
        <f>(I24/'2022_REBASED SERIES'!I24-1)*100</f>
        <v>-1.11647850425175</v>
      </c>
      <c r="J36" s="102">
        <f>(J24/'2022_REBASED SERIES'!J24-1)*100</f>
        <v>0.03525340621359785</v>
      </c>
      <c r="K36" s="47"/>
      <c r="L36" s="47"/>
      <c r="M36" s="47"/>
      <c r="N36" s="47"/>
      <c r="O36" s="71"/>
      <c r="P36" s="74"/>
    </row>
    <row r="37" spans="1:16" ht="14.25">
      <c r="A37" s="13">
        <v>7</v>
      </c>
      <c r="B37" s="10" t="s">
        <v>27</v>
      </c>
      <c r="C37" s="68">
        <v>37.26427271923452</v>
      </c>
      <c r="D37" s="46">
        <f>(D25/'2022_REBASED SERIES'!D25-1)*100</f>
        <v>2.478315851554491</v>
      </c>
      <c r="E37" s="102">
        <f>(E25/'2022_REBASED SERIES'!E25-1)*100</f>
        <v>2.8941168274082107</v>
      </c>
      <c r="F37" s="102">
        <f>(F25/'2022_REBASED SERIES'!F25-1)*100</f>
        <v>2.738525283738391</v>
      </c>
      <c r="G37" s="102">
        <f>(G25/'2022_REBASED SERIES'!G25-1)*100</f>
        <v>2.748543307864071</v>
      </c>
      <c r="H37" s="102">
        <f>(H25/'2022_REBASED SERIES'!H25-1)*100</f>
        <v>2.6151378937171232</v>
      </c>
      <c r="I37" s="102">
        <f>(I25/'2022_REBASED SERIES'!I25-1)*100</f>
        <v>2.221656045369569</v>
      </c>
      <c r="J37" s="102">
        <f>(J25/'2022_REBASED SERIES'!J25-1)*100</f>
        <v>1.6016287487852443</v>
      </c>
      <c r="K37" s="47"/>
      <c r="L37" s="47"/>
      <c r="M37" s="47"/>
      <c r="N37" s="47"/>
      <c r="O37" s="71"/>
      <c r="P37" s="74"/>
    </row>
    <row r="38" spans="1:16" ht="14.25">
      <c r="A38" s="13">
        <v>8</v>
      </c>
      <c r="B38" s="10" t="s">
        <v>28</v>
      </c>
      <c r="C38" s="68">
        <v>62.73572728076548</v>
      </c>
      <c r="D38" s="46">
        <f>(D26/'2022_REBASED SERIES'!D26-1)*100</f>
        <v>6.224626167716396</v>
      </c>
      <c r="E38" s="102">
        <f>(E26/'2022_REBASED SERIES'!E26-1)*100</f>
        <v>6.130447381645965</v>
      </c>
      <c r="F38" s="102">
        <f>(F26/'2022_REBASED SERIES'!F26-1)*100</f>
        <v>5.955330182106566</v>
      </c>
      <c r="G38" s="102">
        <f>(G26/'2022_REBASED SERIES'!G26-1)*100</f>
        <v>5.82779396159232</v>
      </c>
      <c r="H38" s="102">
        <f>(H26/'2022_REBASED SERIES'!H26-1)*100</f>
        <v>5.286155368003698</v>
      </c>
      <c r="I38" s="102">
        <f>(I26/'2022_REBASED SERIES'!I26-1)*100</f>
        <v>4.961278293546001</v>
      </c>
      <c r="J38" s="102">
        <f>(J26/'2022_REBASED SERIES'!J26-1)*100</f>
        <v>4.692469252777753</v>
      </c>
      <c r="K38" s="47"/>
      <c r="L38" s="47"/>
      <c r="M38" s="47"/>
      <c r="N38" s="47"/>
      <c r="O38" s="71"/>
      <c r="P38" s="74"/>
    </row>
    <row r="39" spans="1:16" ht="22.5">
      <c r="A39" s="96">
        <v>9</v>
      </c>
      <c r="B39" s="53" t="s">
        <v>29</v>
      </c>
      <c r="C39" s="104">
        <v>4.007432952922296</v>
      </c>
      <c r="D39" s="102">
        <f>(D27/'2022_REBASED SERIES'!D27-1)*100</f>
        <v>1.5048452959252945</v>
      </c>
      <c r="E39" s="102">
        <f>(E27/'2022_REBASED SERIES'!E27-1)*100</f>
        <v>1.9412139955258922</v>
      </c>
      <c r="F39" s="102">
        <f>(F27/'2022_REBASED SERIES'!F27-1)*100</f>
        <v>2.1410804879646195</v>
      </c>
      <c r="G39" s="102">
        <f>(G27/'2022_REBASED SERIES'!G27-1)*100</f>
        <v>2.019958882807815</v>
      </c>
      <c r="H39" s="102">
        <f>(H27/'2022_REBASED SERIES'!H27-1)*100</f>
        <v>2.0479753858252847</v>
      </c>
      <c r="I39" s="102">
        <f>(I27/'2022_REBASED SERIES'!I27-1)*100</f>
        <v>2.2648706145257824</v>
      </c>
      <c r="J39" s="102">
        <f>(J27/'2022_REBASED SERIES'!J27-1)*100</f>
        <v>2.262369097672501</v>
      </c>
      <c r="K39" s="47"/>
      <c r="L39" s="47"/>
      <c r="M39" s="47"/>
      <c r="N39" s="47"/>
      <c r="O39" s="47"/>
      <c r="P39" s="48"/>
    </row>
    <row r="40" spans="1:16" ht="14.25">
      <c r="A40" s="7">
        <v>10</v>
      </c>
      <c r="B40" s="10" t="s">
        <v>11</v>
      </c>
      <c r="C40" s="68">
        <v>28.182815699934938</v>
      </c>
      <c r="D40" s="46">
        <f>(D28/'2022_REBASED SERIES'!D28-1)*100</f>
        <v>9.677604978568821</v>
      </c>
      <c r="E40" s="102">
        <f>(E28/'2022_REBASED SERIES'!E28-1)*100</f>
        <v>9.891702667500413</v>
      </c>
      <c r="F40" s="102">
        <f>(F28/'2022_REBASED SERIES'!F28-1)*100</f>
        <v>9.64905512132841</v>
      </c>
      <c r="G40" s="102">
        <f>(G28/'2022_REBASED SERIES'!G28-1)*100</f>
        <v>9.714458407345017</v>
      </c>
      <c r="H40" s="102">
        <f>(H28/'2022_REBASED SERIES'!H28-1)*100</f>
        <v>9.084310860018752</v>
      </c>
      <c r="I40" s="102">
        <f>(I28/'2022_REBASED SERIES'!I28-1)*100</f>
        <v>8.48563622436538</v>
      </c>
      <c r="J40" s="102">
        <f>(J28/'2022_REBASED SERIES'!J28-1)*100</f>
        <v>7.788671362245836</v>
      </c>
      <c r="K40" s="47"/>
      <c r="L40" s="47"/>
      <c r="M40" s="47"/>
      <c r="N40" s="47"/>
      <c r="O40" s="47"/>
      <c r="P40" s="48"/>
    </row>
    <row r="41" spans="1:16" ht="15" thickBot="1">
      <c r="A41" s="8">
        <v>11</v>
      </c>
      <c r="B41" s="17" t="s">
        <v>31</v>
      </c>
      <c r="C41" s="69">
        <v>71.81718430006507</v>
      </c>
      <c r="D41" s="61">
        <f>(D29/'2022_REBASED SERIES'!D29-1)*100</f>
        <v>2.9207446093241884</v>
      </c>
      <c r="E41" s="103">
        <f>(E29/'2022_REBASED SERIES'!E29-1)*100</f>
        <v>2.9624142220366467</v>
      </c>
      <c r="F41" s="103">
        <f>(F29/'2022_REBASED SERIES'!F29-1)*100</f>
        <v>2.8043553939737453</v>
      </c>
      <c r="G41" s="103">
        <f>(G29/'2022_REBASED SERIES'!G29-1)*100</f>
        <v>2.6503312803364487</v>
      </c>
      <c r="H41" s="103">
        <f>(H29/'2022_REBASED SERIES'!H29-1)*100</f>
        <v>2.344200367012128</v>
      </c>
      <c r="I41" s="103">
        <f>(I29/'2022_REBASED SERIES'!I29-1)*100</f>
        <v>2.10216415563671</v>
      </c>
      <c r="J41" s="103">
        <f>(J29/'2022_REBASED SERIES'!J29-1)*100</f>
        <v>1.826405357579497</v>
      </c>
      <c r="K41" s="51"/>
      <c r="L41" s="51"/>
      <c r="M41" s="51"/>
      <c r="N41" s="51"/>
      <c r="O41" s="51"/>
      <c r="P41" s="75"/>
    </row>
    <row r="42" spans="9:10" ht="14.25">
      <c r="I42" s="55"/>
      <c r="J42" s="55"/>
    </row>
  </sheetData>
  <sheetProtection/>
  <mergeCells count="2">
    <mergeCell ref="A1:P1"/>
    <mergeCell ref="A30:P30"/>
  </mergeCells>
  <printOptions/>
  <pageMargins left="0.91" right="0.2" top="0.23" bottom="0.23" header="0.17" footer="0.17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2023-02-09T08:56:09Z</cp:lastPrinted>
  <dcterms:created xsi:type="dcterms:W3CDTF">2010-12-20T08:21:08Z</dcterms:created>
  <dcterms:modified xsi:type="dcterms:W3CDTF">2023-07-10T07:01:39Z</dcterms:modified>
  <cp:category/>
  <cp:version/>
  <cp:contentType/>
  <cp:contentStatus/>
</cp:coreProperties>
</file>