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4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<sst xmlns="http://schemas.openxmlformats.org/spreadsheetml/2006/main" count="147" uniqueCount="31">
  <si>
    <t>S/N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</si>
  <si>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</si>
  <si>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</si>
  <si>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</si>
  <si>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</si>
  <si>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</si>
  <si>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</si>
  <si>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</si>
  <si>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</si>
  <si>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</si>
  <si>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</si>
  <si>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</si>
  <si>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</si>
  <si>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MAJOR GROUPS</t>
  </si>
  <si>
    <t xml:space="preserve">Weights </t>
  </si>
  <si>
    <t>SUMMARY OF NATIONAL CONSUMER PRICE INDEX (NCPI),
SCOPE: (URBAN AND RURAL)
BASE:  2011/12; CLASSIFICATION: COICOP ; PRICE UPDATED FROM 2011/12 TO DEC.2015</t>
  </si>
  <si>
    <t>ALL ITEMS INDEX</t>
  </si>
  <si>
    <t>INFLATION RATE</t>
  </si>
  <si>
    <t>Other Selected Groups</t>
  </si>
  <si>
    <t>Food - combining food consumed at home and food consumed in restaurants</t>
  </si>
  <si>
    <t>Energy and Fuels - combining electricity and other fuels for use at home with petrol and diesel</t>
  </si>
  <si>
    <t>All Items Less Food</t>
  </si>
  <si>
    <t>All Items Less Food and Energy</t>
  </si>
  <si>
    <t>Food Inflation Rate</t>
  </si>
  <si>
    <t>Energy Inflation Rate</t>
  </si>
  <si>
    <t>Non Food Inflation Rate</t>
  </si>
  <si>
    <t>Non Food and non Energy Inflation Rate</t>
  </si>
  <si>
    <t>INFLATION RATES</t>
  </si>
  <si>
    <t>Annual Average Indices</t>
  </si>
  <si>
    <t>Annual Average</t>
  </si>
  <si>
    <t xml:space="preserve">Annual Average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</si>
</sst>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&quot;#,##0_);\(&quot;S&quot;#,##0\)"/>
    <numFmt numFmtId="173" formatCode="&quot;S&quot;#,##0_);[Red]\(&quot;S&quot;#,##0\)"/>
    <numFmt numFmtId="174" formatCode="&quot;S&quot;#,##0.00_);\(&quot;S&quot;#,##0.00\)"/>
    <numFmt numFmtId="175" formatCode="&quot;S&quot;#,##0.00_);[Red]\(&quot;S&quot;#,##0.00\)"/>
    <numFmt numFmtId="176" formatCode="_(&quot;S&quot;* #,##0_);_(&quot;S&quot;* \(#,##0\);_(&quot;S&quot;* &quot;-&quot;_);_(@_)"/>
    <numFmt numFmtId="177" formatCode="_(&quot;S&quot;* #,##0.00_);_(&quot;S&quot;* \(#,##0.00\);_(&quot;S&quot;* &quot;-&quot;??_);_(@_)"/>
    <numFmt numFmtId="178" formatCode="0.0"/>
    <numFmt numFmtId="179" formatCode="_(* #,##0.0_);_(* \(#,##0.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0"/>
    <numFmt numFmtId="186" formatCode="0.0000"/>
    <numFmt numFmtId="187" formatCode="0.0000000"/>
    <numFmt numFmtId="188" formatCode="0.00000000"/>
    <numFmt numFmtId="189" formatCode="0.000000"/>
    <numFmt numFmtId="190" formatCode="#,##0.0_);\(#,##0.0\)"/>
    <numFmt numFmtId="191" formatCode="0.000000000"/>
    <numFmt numFmtId="192" formatCode="0.0000000000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#,##0.0"/>
    <numFmt numFmtId="200" formatCode="_(* #,##0_);_(* \(#,##0\);_(* &quot;-&quot;??_);_(@_)"/>
    <numFmt numFmtId="201" formatCode="[$-409]dddd\,\ mmmm\ dd\,\ yyyy"/>
    <numFmt numFmtId="202" formatCode="[$-409]d\-mmm;@"/>
    <numFmt numFmtId="203" formatCode="[$-409]mmm\-yy;@"/>
    <numFmt numFmtId="204" formatCode="mmm\-yyyy"/>
    <numFmt numFmtId="205" formatCode="mmm/yyyy"/>
    <numFmt numFmtId="206" formatCode="[$-409]dddd\,\ mmmm\ d\,\ yyyy"/>
    <numFmt numFmtId="207" formatCode="0.0000000000000000"/>
    <numFmt numFmtId="208" formatCode="0.000000000000000"/>
    <numFmt numFmtId="209" formatCode="0.00000000000000"/>
    <numFmt numFmtId="210" formatCode="0.0000000000000"/>
    <numFmt numFmtId="211" formatCode="0.000000000000"/>
    <numFmt numFmtId="212" formatCode="0.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9"/>
      <name val="Tahoma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78" fontId="0" fillId="0" borderId="0" xfId="0" applyNumberFormat="1" applyAlignment="1">
      <alignment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wrapText="1"/>
    </xf>
    <xf numFmtId="17" fontId="42" fillId="33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vertical="center" wrapText="1"/>
    </xf>
    <xf numFmtId="178" fontId="2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2" fontId="23" fillId="0" borderId="0" xfId="0" applyNumberFormat="1" applyFont="1" applyFill="1" applyBorder="1" applyAlignment="1">
      <alignment wrapText="1"/>
    </xf>
    <xf numFmtId="2" fontId="23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/>
    </xf>
    <xf numFmtId="0" fontId="29" fillId="34" borderId="11" xfId="0" applyFont="1" applyFill="1" applyBorder="1" applyAlignment="1">
      <alignment/>
    </xf>
    <xf numFmtId="2" fontId="29" fillId="34" borderId="11" xfId="0" applyNumberFormat="1" applyFont="1" applyFill="1" applyBorder="1" applyAlignment="1">
      <alignment wrapText="1"/>
    </xf>
    <xf numFmtId="2" fontId="29" fillId="34" borderId="13" xfId="0" applyNumberFormat="1" applyFont="1" applyFill="1" applyBorder="1" applyAlignment="1">
      <alignment wrapText="1"/>
    </xf>
    <xf numFmtId="2" fontId="29" fillId="34" borderId="11" xfId="0" applyNumberFormat="1" applyFont="1" applyFill="1" applyBorder="1" applyAlignment="1">
      <alignment/>
    </xf>
    <xf numFmtId="178" fontId="29" fillId="34" borderId="11" xfId="0" applyNumberFormat="1" applyFont="1" applyFill="1" applyBorder="1" applyAlignment="1">
      <alignment wrapText="1"/>
    </xf>
    <xf numFmtId="178" fontId="23" fillId="0" borderId="10" xfId="0" applyNumberFormat="1" applyFont="1" applyFill="1" applyBorder="1" applyAlignment="1">
      <alignment wrapText="1"/>
    </xf>
    <xf numFmtId="178" fontId="44" fillId="34" borderId="11" xfId="0" applyNumberFormat="1" applyFont="1" applyFill="1" applyBorder="1" applyAlignment="1">
      <alignment horizontal="right" vertical="center" wrapText="1"/>
    </xf>
    <xf numFmtId="178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23" fillId="0" borderId="14" xfId="0" applyNumberFormat="1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178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12" xfId="0" applyFont="1" applyFill="1" applyBorder="1" applyAlignment="1">
      <alignment/>
    </xf>
    <xf numFmtId="178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23" fillId="0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23" fillId="0" borderId="12" xfId="0" applyNumberFormat="1" applyFont="1" applyFill="1" applyBorder="1" applyAlignment="1">
      <alignment vertical="center"/>
    </xf>
    <xf numFmtId="203" fontId="29" fillId="34" borderId="11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 horizontal="center"/>
    </xf>
    <xf numFmtId="178" fontId="0" fillId="0" borderId="0" xfId="0" applyNumberFormat="1" applyAlignment="1">
      <alignment horizontal="right"/>
    </xf>
    <xf numFmtId="178" fontId="0" fillId="0" borderId="14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vertical="center" wrapText="1"/>
    </xf>
    <xf numFmtId="0" fontId="42" fillId="0" borderId="0" xfId="0" applyFont="1" applyAlignment="1">
      <alignment/>
    </xf>
    <xf numFmtId="17" fontId="42" fillId="33" borderId="11" xfId="0" applyNumberFormat="1" applyFont="1" applyFill="1" applyBorder="1" applyAlignment="1">
      <alignment wrapText="1"/>
    </xf>
    <xf numFmtId="203" fontId="29" fillId="34" borderId="11" xfId="0" applyNumberFormat="1" applyFont="1" applyFill="1" applyBorder="1" applyAlignment="1">
      <alignment wrapText="1"/>
    </xf>
    <xf numFmtId="2" fontId="0" fillId="0" borderId="14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23" fillId="0" borderId="14" xfId="0" applyNumberFormat="1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29" fillId="34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0" borderId="14" xfId="0" applyNumberFormat="1" applyFont="1" applyFill="1" applyBorder="1" applyAlignment="1">
      <alignment vertical="center" wrapText="1"/>
    </xf>
    <xf numFmtId="0" fontId="29" fillId="34" borderId="11" xfId="0" applyFont="1" applyFill="1" applyBorder="1" applyAlignment="1">
      <alignment vertical="center" wrapText="1"/>
    </xf>
    <xf numFmtId="178" fontId="29" fillId="34" borderId="11" xfId="0" applyNumberFormat="1" applyFont="1" applyFill="1" applyBorder="1" applyAlignment="1">
      <alignment vertical="center" wrapText="1"/>
    </xf>
    <xf numFmtId="203" fontId="25" fillId="33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178" fontId="0" fillId="0" borderId="14" xfId="0" applyNumberFormat="1" applyFill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03" fontId="29" fillId="34" borderId="14" xfId="0" applyNumberFormat="1" applyFont="1" applyFill="1" applyBorder="1" applyAlignment="1">
      <alignment/>
    </xf>
    <xf numFmtId="178" fontId="23" fillId="0" borderId="10" xfId="0" applyNumberFormat="1" applyFont="1" applyFill="1" applyBorder="1" applyAlignment="1">
      <alignment vertical="center"/>
    </xf>
    <xf numFmtId="178" fontId="23" fillId="0" borderId="12" xfId="0" applyNumberFormat="1" applyFont="1" applyFill="1" applyBorder="1" applyAlignment="1">
      <alignment vertical="center"/>
    </xf>
    <xf numFmtId="0" fontId="42" fillId="33" borderId="17" xfId="0" applyFont="1" applyFill="1" applyBorder="1" applyAlignment="1">
      <alignment horizontal="center" wrapText="1"/>
    </xf>
    <xf numFmtId="0" fontId="42" fillId="33" borderId="21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BASING%20CPI%202014\NCPI_2016\NCPI_RELEASE_032016\SPECIAL%20INDICES-OUTPUT%20SUMMARY_MARCH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101.34925014587405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E4" sqref="E4:F4"/>
    </sheetView>
  </sheetViews>
  <sheetFormatPr defaultColWidth="9.140625" defaultRowHeight="15"/>
  <cols>
    <col min="1" max="1" width="5.57421875" style="0" bestFit="1" customWidth="1"/>
    <col min="2" max="2" width="31.140625" style="0" customWidth="1"/>
    <col min="3" max="3" width="8.140625" style="0" customWidth="1"/>
    <col min="4" max="4" width="8.8515625" style="0" customWidth="1"/>
    <col min="5" max="5" width="7.8515625" style="0" customWidth="1"/>
    <col min="6" max="6" width="8.140625" style="0" customWidth="1"/>
    <col min="7" max="7" width="8.421875" style="0" customWidth="1"/>
    <col min="8" max="8" width="8.28125" style="0" customWidth="1"/>
    <col min="9" max="9" width="7.8515625" style="0" customWidth="1"/>
    <col min="10" max="11" width="7.28125" style="0" customWidth="1"/>
    <col min="12" max="13" width="8.7109375" style="0" bestFit="1" customWidth="1"/>
    <col min="14" max="15" width="7.28125" style="0" customWidth="1"/>
    <col min="16" max="16" width="8.7109375" style="0" customWidth="1"/>
  </cols>
  <sheetData>
    <row r="1" spans="1:16" ht="45" customHeight="1" thickBot="1">
      <c r="A1" s="91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9.25" customHeight="1" thickBot="1">
      <c r="A2" s="5" t="s">
        <v>0</v>
      </c>
      <c r="B2" s="5" t="s">
        <v>13</v>
      </c>
      <c r="C2" s="6" t="s">
        <v>14</v>
      </c>
      <c r="D2" s="7">
        <v>42005</v>
      </c>
      <c r="E2" s="7">
        <v>42036</v>
      </c>
      <c r="F2" s="7">
        <v>42064</v>
      </c>
      <c r="G2" s="7">
        <v>42095</v>
      </c>
      <c r="H2" s="7">
        <v>42125</v>
      </c>
      <c r="I2" s="7">
        <v>42156</v>
      </c>
      <c r="J2" s="7">
        <v>42186</v>
      </c>
      <c r="K2" s="7">
        <v>42217</v>
      </c>
      <c r="L2" s="7">
        <v>42248</v>
      </c>
      <c r="M2" s="7">
        <v>42278</v>
      </c>
      <c r="N2" s="7">
        <v>42309</v>
      </c>
      <c r="O2" s="7">
        <v>42339</v>
      </c>
      <c r="P2" s="55" t="s">
        <v>28</v>
      </c>
    </row>
    <row r="3" spans="1:16" s="18" customFormat="1" ht="18" customHeight="1" thickBot="1">
      <c r="A3" s="26"/>
      <c r="B3" s="26" t="s">
        <v>17</v>
      </c>
      <c r="C3" s="30"/>
      <c r="D3" s="32">
        <v>3.975707673074824</v>
      </c>
      <c r="E3" s="32">
        <v>4.179440818834612</v>
      </c>
      <c r="F3" s="32">
        <v>4.278000850828367</v>
      </c>
      <c r="G3" s="32">
        <v>4.455276105154504</v>
      </c>
      <c r="H3" s="32">
        <v>5.321559091341355</v>
      </c>
      <c r="I3" s="32">
        <v>6.13896347845968</v>
      </c>
      <c r="J3" s="32">
        <v>6.4487485362523245</v>
      </c>
      <c r="K3" s="32">
        <v>6.3566061800581775</v>
      </c>
      <c r="L3" s="32">
        <v>6.079442576761096</v>
      </c>
      <c r="M3" s="32">
        <v>6.3294589033280335</v>
      </c>
      <c r="N3" s="32">
        <v>6.612193590759041</v>
      </c>
      <c r="O3" s="32">
        <v>6.83834302674271</v>
      </c>
      <c r="P3" s="32">
        <v>5.588475016369254</v>
      </c>
    </row>
    <row r="4" spans="1:16" s="18" customFormat="1" ht="18" customHeight="1" thickBot="1">
      <c r="A4" s="26"/>
      <c r="B4" s="26" t="s">
        <v>16</v>
      </c>
      <c r="C4" s="30">
        <v>100</v>
      </c>
      <c r="D4" s="28">
        <v>94.53824828690064</v>
      </c>
      <c r="E4" s="29">
        <v>96.02583200479219</v>
      </c>
      <c r="F4" s="29">
        <v>96.68706674917388</v>
      </c>
      <c r="G4" s="29">
        <v>97.4994265641027</v>
      </c>
      <c r="H4" s="29">
        <v>97.90747318153875</v>
      </c>
      <c r="I4" s="29">
        <v>98.09817643882897</v>
      </c>
      <c r="J4" s="29">
        <v>98.47564483977229</v>
      </c>
      <c r="K4" s="29">
        <v>98.4921970127871</v>
      </c>
      <c r="L4" s="29">
        <v>98.63966452715395</v>
      </c>
      <c r="M4" s="29">
        <v>98.72006149685282</v>
      </c>
      <c r="N4" s="29">
        <v>99.53970656906279</v>
      </c>
      <c r="O4" s="29">
        <v>100</v>
      </c>
      <c r="P4" s="29">
        <v>97.88529147258052</v>
      </c>
    </row>
    <row r="5" spans="1:16" s="21" customFormat="1" ht="18" customHeight="1">
      <c r="A5" s="25">
        <v>1</v>
      </c>
      <c r="B5" s="22" t="s">
        <v>1</v>
      </c>
      <c r="C5" s="31">
        <v>38.48309218697755</v>
      </c>
      <c r="D5" s="23">
        <v>91.24744991580378</v>
      </c>
      <c r="E5" s="24">
        <v>93.40197599375192</v>
      </c>
      <c r="F5" s="24">
        <v>95.05663781217602</v>
      </c>
      <c r="G5" s="24">
        <v>96.60415655785573</v>
      </c>
      <c r="H5" s="24">
        <v>97.17435417393585</v>
      </c>
      <c r="I5" s="24">
        <v>97.2981532615638</v>
      </c>
      <c r="J5" s="24">
        <v>97.58117540410426</v>
      </c>
      <c r="K5" s="24">
        <v>97.1799949444948</v>
      </c>
      <c r="L5" s="24">
        <v>97.01504581494294</v>
      </c>
      <c r="M5" s="24">
        <v>97.20173783737411</v>
      </c>
      <c r="N5" s="24">
        <v>99.08918913031476</v>
      </c>
      <c r="O5" s="24">
        <v>100</v>
      </c>
      <c r="P5" s="24">
        <v>96.5708225705265</v>
      </c>
    </row>
    <row r="6" spans="1:16" ht="15">
      <c r="A6" s="19">
        <v>2</v>
      </c>
      <c r="B6" s="1" t="s">
        <v>2</v>
      </c>
      <c r="C6" s="16">
        <v>3.7298588938547574</v>
      </c>
      <c r="D6" s="9">
        <v>98.52910809182738</v>
      </c>
      <c r="E6" s="9">
        <v>98.57605174435898</v>
      </c>
      <c r="F6" s="9">
        <v>98.51338355038214</v>
      </c>
      <c r="G6" s="9">
        <v>98.60698783317311</v>
      </c>
      <c r="H6" s="9">
        <v>98.57012664661853</v>
      </c>
      <c r="I6" s="9">
        <v>98.7768048832007</v>
      </c>
      <c r="J6" s="10">
        <v>98.82313419179644</v>
      </c>
      <c r="K6" s="10">
        <v>99.25779391720411</v>
      </c>
      <c r="L6" s="10">
        <v>99.30846797680823</v>
      </c>
      <c r="M6" s="9">
        <v>99.30790036152524</v>
      </c>
      <c r="N6" s="8">
        <v>99.45971313887955</v>
      </c>
      <c r="O6" s="8">
        <v>100</v>
      </c>
      <c r="P6" s="8">
        <v>98.97745602798122</v>
      </c>
    </row>
    <row r="7" spans="1:16" ht="15">
      <c r="A7" s="19">
        <v>3</v>
      </c>
      <c r="B7" s="1" t="s">
        <v>3</v>
      </c>
      <c r="C7" s="16">
        <v>8.334620106492856</v>
      </c>
      <c r="D7" s="9">
        <v>96.31468552735174</v>
      </c>
      <c r="E7" s="9">
        <v>96.68345903754216</v>
      </c>
      <c r="F7" s="9">
        <v>97.04993686123176</v>
      </c>
      <c r="G7" s="9">
        <v>97.13895911981074</v>
      </c>
      <c r="H7" s="9">
        <v>97.48579517787977</v>
      </c>
      <c r="I7" s="9">
        <v>97.95478351993061</v>
      </c>
      <c r="J7" s="10">
        <v>98.47890544109408</v>
      </c>
      <c r="K7" s="10">
        <v>99.21490873415375</v>
      </c>
      <c r="L7" s="10">
        <v>98.75980217801076</v>
      </c>
      <c r="M7" s="9">
        <v>99.19106018685964</v>
      </c>
      <c r="N7" s="8">
        <v>99.4050899321871</v>
      </c>
      <c r="O7" s="8">
        <v>100</v>
      </c>
      <c r="P7" s="8">
        <v>98.13978214300434</v>
      </c>
    </row>
    <row r="8" spans="1:16" ht="24">
      <c r="A8" s="19">
        <v>4</v>
      </c>
      <c r="B8" s="3" t="s">
        <v>4</v>
      </c>
      <c r="C8" s="16">
        <v>11.61651665881774</v>
      </c>
      <c r="D8" s="9">
        <v>100.52946832321534</v>
      </c>
      <c r="E8" s="9">
        <v>102.81943862780129</v>
      </c>
      <c r="F8" s="9">
        <v>100.67442984840018</v>
      </c>
      <c r="G8" s="9">
        <v>99.50089176582229</v>
      </c>
      <c r="H8" s="9">
        <v>99.57612858049781</v>
      </c>
      <c r="I8" s="9">
        <v>99.61444546086913</v>
      </c>
      <c r="J8" s="10">
        <v>99.91252372768025</v>
      </c>
      <c r="K8" s="10">
        <v>100.44308075178623</v>
      </c>
      <c r="L8" s="10">
        <v>102.15398226790151</v>
      </c>
      <c r="M8" s="9">
        <v>102.4037252471311</v>
      </c>
      <c r="N8" s="8">
        <v>99.67078162160009</v>
      </c>
      <c r="O8" s="8">
        <v>100</v>
      </c>
      <c r="P8" s="8">
        <v>100.6082413518921</v>
      </c>
    </row>
    <row r="9" spans="1:16" ht="27" customHeight="1">
      <c r="A9" s="19">
        <v>5</v>
      </c>
      <c r="B9" s="3" t="s">
        <v>5</v>
      </c>
      <c r="C9" s="16">
        <v>6.345305011313683</v>
      </c>
      <c r="D9" s="9">
        <v>97.10169496828868</v>
      </c>
      <c r="E9" s="9">
        <v>97.27445646602177</v>
      </c>
      <c r="F9" s="9">
        <v>96.97841044559485</v>
      </c>
      <c r="G9" s="9">
        <v>96.82971335556344</v>
      </c>
      <c r="H9" s="9">
        <v>97.19195056332087</v>
      </c>
      <c r="I9" s="9">
        <v>97.41684939994776</v>
      </c>
      <c r="J9" s="10">
        <v>98.16212255536628</v>
      </c>
      <c r="K9" s="10">
        <v>98.39863350358303</v>
      </c>
      <c r="L9" s="10">
        <v>98.69130613836968</v>
      </c>
      <c r="M9" s="9">
        <v>98.5777269898283</v>
      </c>
      <c r="N9" s="8">
        <v>98.89119878824559</v>
      </c>
      <c r="O9" s="8">
        <v>100</v>
      </c>
      <c r="P9" s="8">
        <v>97.95950526451085</v>
      </c>
    </row>
    <row r="10" spans="1:16" ht="15">
      <c r="A10" s="19">
        <v>6</v>
      </c>
      <c r="B10" s="1" t="s">
        <v>6</v>
      </c>
      <c r="C10" s="16">
        <v>2.8772611695680608</v>
      </c>
      <c r="D10" s="9">
        <v>96.28466348902579</v>
      </c>
      <c r="E10" s="9">
        <v>96.28466348907834</v>
      </c>
      <c r="F10" s="9">
        <v>96.33017371323703</v>
      </c>
      <c r="G10" s="9">
        <v>96.6337533464034</v>
      </c>
      <c r="H10" s="9">
        <v>96.63375334645168</v>
      </c>
      <c r="I10" s="9">
        <v>97.10491798237454</v>
      </c>
      <c r="J10" s="10">
        <v>97.92315467040055</v>
      </c>
      <c r="K10" s="10">
        <v>98.26650752779642</v>
      </c>
      <c r="L10" s="10">
        <v>98.32094048005642</v>
      </c>
      <c r="M10" s="9">
        <v>98.76607349848892</v>
      </c>
      <c r="N10" s="8">
        <v>99.11932710247949</v>
      </c>
      <c r="O10" s="8">
        <v>100</v>
      </c>
      <c r="P10" s="8">
        <v>97.63899405381605</v>
      </c>
    </row>
    <row r="11" spans="1:16" ht="15">
      <c r="A11" s="19">
        <v>7</v>
      </c>
      <c r="B11" s="1" t="s">
        <v>7</v>
      </c>
      <c r="C11" s="16">
        <v>12.532297673721363</v>
      </c>
      <c r="D11" s="9">
        <v>98.36791780122627</v>
      </c>
      <c r="E11" s="9">
        <v>97.2159926085088</v>
      </c>
      <c r="F11" s="9">
        <v>96.14814546324965</v>
      </c>
      <c r="G11" s="9">
        <v>96.7084693394532</v>
      </c>
      <c r="H11" s="9">
        <v>97.31979136681521</v>
      </c>
      <c r="I11" s="9">
        <v>98.01501405418782</v>
      </c>
      <c r="J11" s="10">
        <v>99.02505571296982</v>
      </c>
      <c r="K11" s="10">
        <v>100.42648210539258</v>
      </c>
      <c r="L11" s="10">
        <v>100.74461173455933</v>
      </c>
      <c r="M11" s="9">
        <v>99.56842017275946</v>
      </c>
      <c r="N11" s="8">
        <v>99.3356706513865</v>
      </c>
      <c r="O11" s="8">
        <v>100</v>
      </c>
      <c r="P11" s="8">
        <v>98.5729642508757</v>
      </c>
    </row>
    <row r="12" spans="1:16" ht="15">
      <c r="A12" s="19">
        <v>8</v>
      </c>
      <c r="B12" s="1" t="s">
        <v>8</v>
      </c>
      <c r="C12" s="16">
        <v>5.642013525801707</v>
      </c>
      <c r="D12" s="9">
        <v>99.49993994376379</v>
      </c>
      <c r="E12" s="9">
        <v>99.55329095888396</v>
      </c>
      <c r="F12" s="9">
        <v>99.56016032043198</v>
      </c>
      <c r="G12" s="9">
        <v>99.53894805702615</v>
      </c>
      <c r="H12" s="9">
        <v>99.47155552462718</v>
      </c>
      <c r="I12" s="9">
        <v>99.59459061763052</v>
      </c>
      <c r="J12" s="10">
        <v>99.53563480624517</v>
      </c>
      <c r="K12" s="10">
        <v>99.39617237499367</v>
      </c>
      <c r="L12" s="10">
        <v>99.48054345276749</v>
      </c>
      <c r="M12" s="9">
        <v>99.67871496653346</v>
      </c>
      <c r="N12" s="8">
        <v>99.65920124655496</v>
      </c>
      <c r="O12" s="8">
        <v>100</v>
      </c>
      <c r="P12" s="8">
        <v>99.58072935578821</v>
      </c>
    </row>
    <row r="13" spans="1:16" ht="15">
      <c r="A13" s="19">
        <v>9</v>
      </c>
      <c r="B13" s="1" t="s">
        <v>9</v>
      </c>
      <c r="C13" s="16">
        <v>1.6003907209857446</v>
      </c>
      <c r="D13" s="9">
        <v>96.83018633372939</v>
      </c>
      <c r="E13" s="9">
        <v>97.00243818541364</v>
      </c>
      <c r="F13" s="9">
        <v>96.74396809902873</v>
      </c>
      <c r="G13" s="9">
        <v>96.65927740354805</v>
      </c>
      <c r="H13" s="9">
        <v>97.0629539518993</v>
      </c>
      <c r="I13" s="9">
        <v>97.95480043775675</v>
      </c>
      <c r="J13" s="10">
        <v>97.8631371968237</v>
      </c>
      <c r="K13" s="10">
        <v>98.06694494536873</v>
      </c>
      <c r="L13" s="10">
        <v>99.9206951834797</v>
      </c>
      <c r="M13" s="9">
        <v>99.91835076647753</v>
      </c>
      <c r="N13" s="8">
        <v>99.90683127308778</v>
      </c>
      <c r="O13" s="8">
        <v>100</v>
      </c>
      <c r="P13" s="8">
        <v>98.16079864805111</v>
      </c>
    </row>
    <row r="14" spans="1:16" ht="15">
      <c r="A14" s="19">
        <v>10</v>
      </c>
      <c r="B14" s="1" t="s">
        <v>10</v>
      </c>
      <c r="C14" s="16">
        <v>1.5164650499744863</v>
      </c>
      <c r="D14" s="9">
        <v>97.64079879644868</v>
      </c>
      <c r="E14" s="9">
        <v>98.63930841885849</v>
      </c>
      <c r="F14" s="9">
        <v>99.53876295799418</v>
      </c>
      <c r="G14" s="9">
        <v>99.68376130162484</v>
      </c>
      <c r="H14" s="9">
        <v>99.68376130007839</v>
      </c>
      <c r="I14" s="9">
        <v>99.6837613000781</v>
      </c>
      <c r="J14" s="10">
        <v>99.6837613000781</v>
      </c>
      <c r="K14" s="10">
        <v>99.6837613016242</v>
      </c>
      <c r="L14" s="10">
        <v>99.72982104581162</v>
      </c>
      <c r="M14" s="9">
        <v>99.72982104735742</v>
      </c>
      <c r="N14" s="8">
        <v>99.7298210477093</v>
      </c>
      <c r="O14" s="8">
        <v>100</v>
      </c>
      <c r="P14" s="8">
        <v>99.45226165147196</v>
      </c>
    </row>
    <row r="15" spans="1:16" ht="15">
      <c r="A15" s="19">
        <v>11</v>
      </c>
      <c r="B15" s="11" t="s">
        <v>11</v>
      </c>
      <c r="C15" s="16">
        <v>4.2346266451401755</v>
      </c>
      <c r="D15" s="9">
        <v>96.176057780468</v>
      </c>
      <c r="E15" s="9">
        <v>97.64176634123287</v>
      </c>
      <c r="F15" s="9">
        <v>98.13775236808505</v>
      </c>
      <c r="G15" s="9">
        <v>98.82180540480594</v>
      </c>
      <c r="H15" s="9">
        <v>98.63118899904191</v>
      </c>
      <c r="I15" s="9">
        <v>98.54364284571983</v>
      </c>
      <c r="J15" s="10">
        <v>99.49035995670012</v>
      </c>
      <c r="K15" s="10">
        <v>99.50902761654467</v>
      </c>
      <c r="L15" s="10">
        <v>99.46573552596507</v>
      </c>
      <c r="M15" s="9">
        <v>99.4749095701899</v>
      </c>
      <c r="N15" s="8">
        <v>99.84213549813936</v>
      </c>
      <c r="O15" s="8">
        <v>100</v>
      </c>
      <c r="P15" s="8">
        <v>98.81119849224105</v>
      </c>
    </row>
    <row r="16" spans="1:16" ht="15.75" thickBot="1">
      <c r="A16" s="20">
        <v>12</v>
      </c>
      <c r="B16" s="12" t="s">
        <v>12</v>
      </c>
      <c r="C16" s="17">
        <v>3.0875523573518775</v>
      </c>
      <c r="D16" s="13">
        <v>96.72883453686374</v>
      </c>
      <c r="E16" s="13">
        <v>97.22686650324553</v>
      </c>
      <c r="F16" s="13">
        <v>97.37407183281617</v>
      </c>
      <c r="G16" s="13">
        <v>97.36431043857263</v>
      </c>
      <c r="H16" s="13">
        <v>97.64088687860907</v>
      </c>
      <c r="I16" s="13">
        <v>98.02263219393024</v>
      </c>
      <c r="J16" s="14">
        <v>97.76221434468256</v>
      </c>
      <c r="K16" s="14">
        <v>98.04126784583529</v>
      </c>
      <c r="L16" s="14">
        <v>98.8868104252416</v>
      </c>
      <c r="M16" s="13">
        <v>99.16191262179372</v>
      </c>
      <c r="N16" s="15">
        <v>99.67061544332611</v>
      </c>
      <c r="O16" s="15">
        <v>100</v>
      </c>
      <c r="P16" s="15">
        <v>98.15670192207638</v>
      </c>
    </row>
    <row r="17" spans="1:16" ht="30.75" thickBot="1">
      <c r="A17" s="48"/>
      <c r="B17" s="26" t="s">
        <v>18</v>
      </c>
      <c r="C17" s="26"/>
      <c r="D17" s="47">
        <v>42005</v>
      </c>
      <c r="E17" s="47">
        <v>42036</v>
      </c>
      <c r="F17" s="47">
        <v>42064</v>
      </c>
      <c r="G17" s="47">
        <v>42095</v>
      </c>
      <c r="H17" s="47">
        <v>42125</v>
      </c>
      <c r="I17" s="47">
        <v>42156</v>
      </c>
      <c r="J17" s="47">
        <v>42186</v>
      </c>
      <c r="K17" s="47">
        <v>42217</v>
      </c>
      <c r="L17" s="47">
        <v>42248</v>
      </c>
      <c r="M17" s="47">
        <v>42278</v>
      </c>
      <c r="N17" s="47">
        <v>42309</v>
      </c>
      <c r="O17" s="47">
        <v>42339</v>
      </c>
      <c r="P17" s="56" t="s">
        <v>30</v>
      </c>
    </row>
    <row r="18" spans="1:16" ht="35.25">
      <c r="A18" s="19">
        <v>1</v>
      </c>
      <c r="B18" s="3" t="s">
        <v>19</v>
      </c>
      <c r="C18" s="33">
        <v>37.07</v>
      </c>
      <c r="D18" s="34">
        <v>91.6458354585312</v>
      </c>
      <c r="E18" s="34">
        <v>93.84672311798721</v>
      </c>
      <c r="F18" s="34">
        <v>95.46086400996113</v>
      </c>
      <c r="G18" s="34">
        <v>96.96112298954802</v>
      </c>
      <c r="H18" s="35">
        <v>97.47630483820475</v>
      </c>
      <c r="I18" s="35">
        <v>97.56560399134251</v>
      </c>
      <c r="J18" s="36">
        <v>97.93780180871832</v>
      </c>
      <c r="K18" s="37">
        <v>97.5543041614407</v>
      </c>
      <c r="L18" s="35">
        <v>97.36288881182222</v>
      </c>
      <c r="M18" s="35">
        <v>97.54380011000895</v>
      </c>
      <c r="N18" s="35">
        <v>99.32530440445245</v>
      </c>
      <c r="O18" s="35">
        <v>100</v>
      </c>
      <c r="P18" s="35">
        <v>96.8900461418348</v>
      </c>
    </row>
    <row r="19" spans="1:16" ht="35.25">
      <c r="A19" s="19">
        <v>2</v>
      </c>
      <c r="B19" s="38" t="s">
        <v>20</v>
      </c>
      <c r="C19" s="39">
        <v>8.68</v>
      </c>
      <c r="D19" s="40">
        <v>101.04943327026848</v>
      </c>
      <c r="E19" s="40">
        <v>103.48045643006283</v>
      </c>
      <c r="F19" s="40">
        <v>99.79347330621381</v>
      </c>
      <c r="G19" s="40">
        <v>98.5263809691545</v>
      </c>
      <c r="H19" s="36">
        <v>99.10011003196377</v>
      </c>
      <c r="I19" s="36">
        <v>99.77471580988521</v>
      </c>
      <c r="J19" s="36">
        <v>100.8868846002275</v>
      </c>
      <c r="K19" s="10">
        <v>102.64298215530683</v>
      </c>
      <c r="L19" s="36">
        <v>105.16102762381514</v>
      </c>
      <c r="M19" s="36">
        <v>104.37118059871389</v>
      </c>
      <c r="N19" s="36">
        <v>100.1968370897915</v>
      </c>
      <c r="O19" s="36">
        <v>100</v>
      </c>
      <c r="P19" s="36">
        <v>101.24862349045027</v>
      </c>
    </row>
    <row r="20" spans="1:16" ht="15">
      <c r="A20" s="19">
        <v>3</v>
      </c>
      <c r="B20" s="1" t="s">
        <v>21</v>
      </c>
      <c r="C20" s="39">
        <v>62.93</v>
      </c>
      <c r="D20" s="40">
        <v>98.51666130032551</v>
      </c>
      <c r="E20" s="40">
        <v>99.02312031298369</v>
      </c>
      <c r="F20" s="40">
        <v>98.3524721012903</v>
      </c>
      <c r="G20" s="40">
        <v>98.2398443651774</v>
      </c>
      <c r="H20" s="24">
        <v>98.5005302068956</v>
      </c>
      <c r="I20" s="24">
        <v>98.76094622367503</v>
      </c>
      <c r="J20" s="36">
        <v>99.21542917931674</v>
      </c>
      <c r="K20" s="10">
        <v>99.78223593406327</v>
      </c>
      <c r="L20" s="24">
        <v>100.39582501409399</v>
      </c>
      <c r="M20" s="24">
        <v>100.33796802897366</v>
      </c>
      <c r="N20" s="24">
        <v>99.83460927224058</v>
      </c>
      <c r="O20" s="24">
        <v>100</v>
      </c>
      <c r="P20" s="24">
        <v>99.24663682825297</v>
      </c>
    </row>
    <row r="21" spans="1:16" ht="15.75" thickBot="1">
      <c r="A21" s="19">
        <v>4</v>
      </c>
      <c r="B21" s="41" t="s">
        <v>22</v>
      </c>
      <c r="C21" s="42">
        <v>54.25</v>
      </c>
      <c r="D21" s="43">
        <v>98.02226332821284</v>
      </c>
      <c r="E21" s="43">
        <v>98.1530467479489</v>
      </c>
      <c r="F21" s="43">
        <v>98.07118816338325</v>
      </c>
      <c r="G21" s="43">
        <v>98.18391232012024</v>
      </c>
      <c r="H21" s="44">
        <v>98.3834920158736</v>
      </c>
      <c r="I21" s="45">
        <v>98.56305804678435</v>
      </c>
      <c r="J21" s="46">
        <v>98.88916049805303</v>
      </c>
      <c r="K21" s="14">
        <v>99.22381727368005</v>
      </c>
      <c r="L21" s="45">
        <v>99.46565580229355</v>
      </c>
      <c r="M21" s="45">
        <v>99.5506835283387</v>
      </c>
      <c r="N21" s="45">
        <v>99.76390227588827</v>
      </c>
      <c r="O21" s="45">
        <v>100</v>
      </c>
      <c r="P21" s="45">
        <v>98.8558483333814</v>
      </c>
    </row>
    <row r="22" spans="1:8" ht="15.75" thickBot="1">
      <c r="A22" s="19"/>
      <c r="C22" s="4"/>
      <c r="H22" s="21"/>
    </row>
    <row r="23" spans="1:16" ht="15">
      <c r="A23" s="19">
        <v>1</v>
      </c>
      <c r="B23" s="34" t="s">
        <v>23</v>
      </c>
      <c r="C23" s="33">
        <v>37.07</v>
      </c>
      <c r="D23" s="33">
        <v>4.970952158823505</v>
      </c>
      <c r="E23" s="33">
        <v>5.118759044118448</v>
      </c>
      <c r="F23" s="33">
        <v>6.073494481763997</v>
      </c>
      <c r="G23" s="33">
        <v>7.170030983164111</v>
      </c>
      <c r="H23" s="33">
        <v>8.41191758690689</v>
      </c>
      <c r="I23" s="33">
        <v>9.893674104288518</v>
      </c>
      <c r="J23" s="33">
        <v>10.5362392897246</v>
      </c>
      <c r="K23" s="33">
        <v>10.138134712235637</v>
      </c>
      <c r="L23" s="33">
        <v>9.43937741139882</v>
      </c>
      <c r="M23" s="33">
        <v>10.0484946104055</v>
      </c>
      <c r="N23" s="33">
        <v>10.915596886383373</v>
      </c>
      <c r="O23" s="33">
        <v>10.864951431626114</v>
      </c>
      <c r="P23" s="33">
        <v>8.633718440241411</v>
      </c>
    </row>
    <row r="24" spans="1:16" ht="15">
      <c r="A24" s="19">
        <v>2</v>
      </c>
      <c r="B24" s="40" t="s">
        <v>24</v>
      </c>
      <c r="C24" s="39">
        <v>8.68</v>
      </c>
      <c r="D24" s="39">
        <v>2.3851806823266264</v>
      </c>
      <c r="E24" s="39">
        <v>4.377475455004087</v>
      </c>
      <c r="F24" s="39">
        <v>-0.4787301393818111</v>
      </c>
      <c r="G24" s="39">
        <v>-4.166077559389358</v>
      </c>
      <c r="H24" s="39">
        <v>-2.1007412275655724</v>
      </c>
      <c r="I24" s="39">
        <v>-2.328250933813847</v>
      </c>
      <c r="J24" s="39">
        <v>-2.084297763228238</v>
      </c>
      <c r="K24" s="39">
        <v>-1.056087873472411</v>
      </c>
      <c r="L24" s="39">
        <v>0.6146516640007205</v>
      </c>
      <c r="M24" s="39">
        <v>0.05845790168830245</v>
      </c>
      <c r="N24" s="39">
        <v>-3.9956120015096075</v>
      </c>
      <c r="O24" s="39">
        <v>-1.4254122612539222</v>
      </c>
      <c r="P24" s="39">
        <v>-0.8754038512214457</v>
      </c>
    </row>
    <row r="25" spans="1:16" ht="15">
      <c r="A25" s="19">
        <v>3</v>
      </c>
      <c r="B25" s="40" t="s">
        <v>25</v>
      </c>
      <c r="C25" s="39">
        <v>62.93</v>
      </c>
      <c r="D25" s="39">
        <v>2.729333934173561</v>
      </c>
      <c r="E25" s="39">
        <v>2.979894398472238</v>
      </c>
      <c r="F25" s="39">
        <v>1.9736187561135932</v>
      </c>
      <c r="G25" s="39">
        <v>0.9909243710161109</v>
      </c>
      <c r="H25" s="39">
        <v>1.3876268876617193</v>
      </c>
      <c r="I25" s="39">
        <v>1.4299381971052405</v>
      </c>
      <c r="J25" s="39">
        <v>1.3596827436138437</v>
      </c>
      <c r="K25" s="39">
        <v>1.6627031901595313</v>
      </c>
      <c r="L25" s="39">
        <v>1.9060928747560935</v>
      </c>
      <c r="M25" s="39">
        <v>1.7323045927165603</v>
      </c>
      <c r="N25" s="39">
        <v>1.2370828077524543</v>
      </c>
      <c r="O25" s="39">
        <v>1.7538558922394865</v>
      </c>
      <c r="P25" s="39">
        <v>1.7588041624021056</v>
      </c>
    </row>
    <row r="26" spans="1:16" ht="40.5" customHeight="1" thickBot="1">
      <c r="A26" s="20">
        <v>4</v>
      </c>
      <c r="B26" s="53" t="s">
        <v>26</v>
      </c>
      <c r="C26" s="42">
        <v>54.25</v>
      </c>
      <c r="D26" s="42">
        <v>2.7988672357553535</v>
      </c>
      <c r="E26" s="42">
        <v>2.6969098434544536</v>
      </c>
      <c r="F26" s="42">
        <v>2.4751827372509805</v>
      </c>
      <c r="G26" s="42">
        <v>2.0696638520859345</v>
      </c>
      <c r="H26" s="42">
        <v>2.102968959504259</v>
      </c>
      <c r="I26" s="42">
        <v>2.207039064227123</v>
      </c>
      <c r="J26" s="42">
        <v>2.074661106375042</v>
      </c>
      <c r="K26" s="42">
        <v>2.2299326133924158</v>
      </c>
      <c r="L26" s="42">
        <v>2.1767551823086873</v>
      </c>
      <c r="M26" s="42">
        <v>2.081788419184405</v>
      </c>
      <c r="N26" s="42">
        <v>2.3305373947510866</v>
      </c>
      <c r="O26" s="42">
        <v>2.3985326203870505</v>
      </c>
      <c r="P26" s="42">
        <v>2.302571183769375</v>
      </c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E4" sqref="E4:F4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1" width="8.140625" style="0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</cols>
  <sheetData>
    <row r="1" spans="1:16" ht="45" customHeight="1" thickBot="1">
      <c r="A1" s="91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9" ht="28.5" customHeight="1" thickBot="1">
      <c r="A2" s="5" t="s">
        <v>0</v>
      </c>
      <c r="B2" s="5" t="s">
        <v>13</v>
      </c>
      <c r="C2" s="6" t="s">
        <v>14</v>
      </c>
      <c r="D2" s="7">
        <v>42370</v>
      </c>
      <c r="E2" s="7">
        <v>42401</v>
      </c>
      <c r="F2" s="7">
        <v>42430</v>
      </c>
      <c r="G2" s="7">
        <v>42461</v>
      </c>
      <c r="H2" s="7">
        <v>42491</v>
      </c>
      <c r="I2" s="7">
        <v>42522</v>
      </c>
      <c r="J2" s="7">
        <v>42552</v>
      </c>
      <c r="K2" s="7">
        <v>42583</v>
      </c>
      <c r="L2" s="7">
        <v>42614</v>
      </c>
      <c r="M2" s="7">
        <v>42644</v>
      </c>
      <c r="N2" s="7">
        <v>42675</v>
      </c>
      <c r="O2" s="7">
        <v>42705</v>
      </c>
      <c r="P2" s="55" t="s">
        <v>29</v>
      </c>
      <c r="S2" s="64"/>
    </row>
    <row r="3" spans="1:17" s="18" customFormat="1" ht="18" customHeight="1" thickBot="1">
      <c r="A3" s="26"/>
      <c r="B3" s="26" t="s">
        <v>17</v>
      </c>
      <c r="C3" s="27"/>
      <c r="D3" s="30">
        <v>6.5283119001418255</v>
      </c>
      <c r="E3" s="30">
        <v>5.64240745311213</v>
      </c>
      <c r="F3" s="30">
        <v>5.417459858475704</v>
      </c>
      <c r="G3" s="30">
        <v>5.086747204368125</v>
      </c>
      <c r="H3" s="30">
        <v>5.201387353970666</v>
      </c>
      <c r="I3" s="30">
        <v>5.470870913782755</v>
      </c>
      <c r="J3" s="30">
        <v>5.100697082689187</v>
      </c>
      <c r="K3" s="30">
        <v>4.858820256951524</v>
      </c>
      <c r="L3" s="30">
        <v>4.472635452504337</v>
      </c>
      <c r="M3" s="30">
        <v>4.510308416459496</v>
      </c>
      <c r="N3" s="30">
        <v>4.800317808748655</v>
      </c>
      <c r="O3" s="30">
        <v>5.042648919321002</v>
      </c>
      <c r="P3" s="30">
        <v>5.171067209424285</v>
      </c>
      <c r="Q3" s="63"/>
    </row>
    <row r="4" spans="1:19" s="18" customFormat="1" ht="18" customHeight="1" thickBot="1">
      <c r="A4" s="26"/>
      <c r="B4" s="26" t="s">
        <v>16</v>
      </c>
      <c r="C4" s="30">
        <v>100</v>
      </c>
      <c r="D4" s="27">
        <v>100.71</v>
      </c>
      <c r="E4" s="27">
        <v>101.44400070674352</v>
      </c>
      <c r="F4" s="27">
        <v>101.92504977864797</v>
      </c>
      <c r="G4" s="27">
        <v>102.45897591912716</v>
      </c>
      <c r="H4" s="27">
        <v>103.00002011019552</v>
      </c>
      <c r="I4" s="27">
        <v>103.46500104057216</v>
      </c>
      <c r="J4" s="27">
        <v>103.49858918327391</v>
      </c>
      <c r="K4" s="27">
        <v>103.277755832761</v>
      </c>
      <c r="L4" s="27">
        <v>103.05145713302679</v>
      </c>
      <c r="M4" s="27">
        <v>103.17264073927937</v>
      </c>
      <c r="N4" s="27">
        <v>104.31792883027367</v>
      </c>
      <c r="O4" s="27">
        <v>105.042648919321</v>
      </c>
      <c r="P4" s="27">
        <f>AVERAGE(D4:O4)</f>
        <v>102.9470056827685</v>
      </c>
      <c r="R4" s="63"/>
      <c r="S4" s="63"/>
    </row>
    <row r="5" spans="1:19" ht="15">
      <c r="A5" s="2">
        <v>1</v>
      </c>
      <c r="B5" s="1" t="s">
        <v>1</v>
      </c>
      <c r="C5" s="16">
        <v>38.48309218697755</v>
      </c>
      <c r="D5" s="9">
        <v>100.99</v>
      </c>
      <c r="E5" s="9">
        <v>102.24877268888076</v>
      </c>
      <c r="F5" s="9">
        <v>102.9210718722639</v>
      </c>
      <c r="G5" s="9">
        <v>103.48146624278418</v>
      </c>
      <c r="H5" s="9">
        <v>103.99809629540125</v>
      </c>
      <c r="I5" s="9">
        <v>105.13508964625107</v>
      </c>
      <c r="J5" s="9">
        <v>105.00067811364497</v>
      </c>
      <c r="K5" s="9">
        <v>103.934983748981</v>
      </c>
      <c r="L5" s="9">
        <v>102.85484380885673</v>
      </c>
      <c r="M5" s="9">
        <v>103.02871712599668</v>
      </c>
      <c r="N5" s="9">
        <v>105.24890682715123</v>
      </c>
      <c r="O5" s="9">
        <v>106.95047340091428</v>
      </c>
      <c r="P5" s="9">
        <f aca="true" t="shared" si="0" ref="P5:P21">AVERAGE(D5:O5)</f>
        <v>103.81609164759384</v>
      </c>
      <c r="R5" s="63"/>
      <c r="S5" s="63"/>
    </row>
    <row r="6" spans="1:19" ht="15">
      <c r="A6" s="2">
        <v>2</v>
      </c>
      <c r="B6" s="1" t="s">
        <v>2</v>
      </c>
      <c r="C6" s="16">
        <v>3.7298588938547574</v>
      </c>
      <c r="D6" s="9">
        <v>100.18</v>
      </c>
      <c r="E6" s="9">
        <v>100.32751257831107</v>
      </c>
      <c r="F6" s="9">
        <v>100.6310936147778</v>
      </c>
      <c r="G6" s="9">
        <v>102.61547210019758</v>
      </c>
      <c r="H6" s="9">
        <v>103.42004533751688</v>
      </c>
      <c r="I6" s="9">
        <v>103.5923701956719</v>
      </c>
      <c r="J6" s="9">
        <v>104.22195670705909</v>
      </c>
      <c r="K6" s="9">
        <v>104.47381156921361</v>
      </c>
      <c r="L6" s="9">
        <v>104.52823781939792</v>
      </c>
      <c r="M6" s="9">
        <v>104.55182475995957</v>
      </c>
      <c r="N6" s="9">
        <v>104.99007616540588</v>
      </c>
      <c r="O6" s="9">
        <v>105.10669296252472</v>
      </c>
      <c r="P6" s="9">
        <f t="shared" si="0"/>
        <v>103.21992448416968</v>
      </c>
      <c r="R6" s="63"/>
      <c r="S6" s="63"/>
    </row>
    <row r="7" spans="1:19" ht="15">
      <c r="A7" s="2">
        <v>3</v>
      </c>
      <c r="B7" s="1" t="s">
        <v>3</v>
      </c>
      <c r="C7" s="16">
        <v>8.334620106492856</v>
      </c>
      <c r="D7" s="9">
        <v>100.9</v>
      </c>
      <c r="E7" s="9">
        <v>101.05854888604182</v>
      </c>
      <c r="F7" s="9">
        <v>101.10720136629628</v>
      </c>
      <c r="G7" s="9">
        <v>101.28364490439168</v>
      </c>
      <c r="H7" s="9">
        <v>101.90923714393632</v>
      </c>
      <c r="I7" s="9">
        <v>102.430914481679</v>
      </c>
      <c r="J7" s="9">
        <v>102.61261119339427</v>
      </c>
      <c r="K7" s="9">
        <v>102.88948152570067</v>
      </c>
      <c r="L7" s="9">
        <v>102.87673524039451</v>
      </c>
      <c r="M7" s="9">
        <v>102.92130102021332</v>
      </c>
      <c r="N7" s="9">
        <v>103.26809977361442</v>
      </c>
      <c r="O7" s="9">
        <v>103.72224956923036</v>
      </c>
      <c r="P7" s="9">
        <f t="shared" si="0"/>
        <v>102.24833542540773</v>
      </c>
      <c r="R7" s="63"/>
      <c r="S7" s="63"/>
    </row>
    <row r="8" spans="1:19" ht="24">
      <c r="A8" s="2">
        <v>4</v>
      </c>
      <c r="B8" s="3" t="s">
        <v>4</v>
      </c>
      <c r="C8" s="16">
        <v>11.61651665881774</v>
      </c>
      <c r="D8" s="9">
        <v>101.63</v>
      </c>
      <c r="E8" s="9">
        <v>103.6708561182272</v>
      </c>
      <c r="F8" s="9">
        <v>106.23059619904672</v>
      </c>
      <c r="G8" s="9">
        <v>106.42974437929063</v>
      </c>
      <c r="H8" s="9">
        <v>108.32597339284744</v>
      </c>
      <c r="I8" s="9">
        <v>107.14396587116532</v>
      </c>
      <c r="J8" s="9">
        <v>107.30461521658262</v>
      </c>
      <c r="K8" s="9">
        <v>107.26233393891407</v>
      </c>
      <c r="L8" s="9">
        <v>108.81878195353217</v>
      </c>
      <c r="M8" s="9">
        <v>109.78256568118746</v>
      </c>
      <c r="N8" s="9">
        <v>110.58318374835547</v>
      </c>
      <c r="O8" s="9">
        <v>109.92870882061739</v>
      </c>
      <c r="P8" s="9">
        <f t="shared" si="0"/>
        <v>107.25927710998053</v>
      </c>
      <c r="R8" s="63"/>
      <c r="S8" s="63"/>
    </row>
    <row r="9" spans="1:19" ht="27" customHeight="1">
      <c r="A9" s="2">
        <v>5</v>
      </c>
      <c r="B9" s="3" t="s">
        <v>5</v>
      </c>
      <c r="C9" s="16">
        <v>6.345305011313683</v>
      </c>
      <c r="D9" s="9">
        <v>100.53</v>
      </c>
      <c r="E9" s="9">
        <v>100.32728257495336</v>
      </c>
      <c r="F9" s="9">
        <v>100.66564815995969</v>
      </c>
      <c r="G9" s="9">
        <v>101.59162430014503</v>
      </c>
      <c r="H9" s="9">
        <v>101.4308830053797</v>
      </c>
      <c r="I9" s="9">
        <v>101.49980697890597</v>
      </c>
      <c r="J9" s="9">
        <v>101.5167671869392</v>
      </c>
      <c r="K9" s="9">
        <v>101.89795917545213</v>
      </c>
      <c r="L9" s="9">
        <v>102.17857746213981</v>
      </c>
      <c r="M9" s="9">
        <v>102.09487259430429</v>
      </c>
      <c r="N9" s="9">
        <v>103.15322514427267</v>
      </c>
      <c r="O9" s="9">
        <v>103.97954989507915</v>
      </c>
      <c r="P9" s="9">
        <f t="shared" si="0"/>
        <v>101.73884970646093</v>
      </c>
      <c r="R9" s="63"/>
      <c r="S9" s="63"/>
    </row>
    <row r="10" spans="1:19" ht="15">
      <c r="A10" s="2">
        <v>6</v>
      </c>
      <c r="B10" s="1" t="s">
        <v>6</v>
      </c>
      <c r="C10" s="16">
        <v>2.8772611695680608</v>
      </c>
      <c r="D10" s="9">
        <v>100.49</v>
      </c>
      <c r="E10" s="9">
        <v>102.01819360946489</v>
      </c>
      <c r="F10" s="9">
        <v>102.32918954340659</v>
      </c>
      <c r="G10" s="9">
        <v>102.8067352890116</v>
      </c>
      <c r="H10" s="9">
        <v>102.9821599999392</v>
      </c>
      <c r="I10" s="9">
        <v>103.75266366311816</v>
      </c>
      <c r="J10" s="9">
        <v>103.74547947034324</v>
      </c>
      <c r="K10" s="9">
        <v>104.08875836457226</v>
      </c>
      <c r="L10" s="9">
        <v>104.23613983737673</v>
      </c>
      <c r="M10" s="9">
        <v>104.48571586954662</v>
      </c>
      <c r="N10" s="9">
        <v>104.59270921633235</v>
      </c>
      <c r="O10" s="9">
        <v>104.71717237635849</v>
      </c>
      <c r="P10" s="9">
        <f t="shared" si="0"/>
        <v>103.35374310328918</v>
      </c>
      <c r="R10" s="63"/>
      <c r="S10" s="63"/>
    </row>
    <row r="11" spans="1:19" ht="15">
      <c r="A11" s="2">
        <v>7</v>
      </c>
      <c r="B11" s="1" t="s">
        <v>7</v>
      </c>
      <c r="C11" s="16">
        <v>12.532297673721363</v>
      </c>
      <c r="D11" s="9">
        <v>99.66</v>
      </c>
      <c r="E11" s="9">
        <v>99.12465132408626</v>
      </c>
      <c r="F11" s="9">
        <v>98.613538458003</v>
      </c>
      <c r="G11" s="9">
        <v>98.67786191220574</v>
      </c>
      <c r="H11" s="9">
        <v>98.83256218139773</v>
      </c>
      <c r="I11" s="9">
        <v>99.24568499505456</v>
      </c>
      <c r="J11" s="9">
        <v>99.46263426155953</v>
      </c>
      <c r="K11" s="9">
        <v>100.00618187905064</v>
      </c>
      <c r="L11" s="9">
        <v>99.90926308421392</v>
      </c>
      <c r="M11" s="9">
        <v>99.6486524290835</v>
      </c>
      <c r="N11" s="9">
        <v>100.00244855958476</v>
      </c>
      <c r="O11" s="9">
        <v>100.31916332178024</v>
      </c>
      <c r="P11" s="9">
        <f t="shared" si="0"/>
        <v>99.45855353383497</v>
      </c>
      <c r="R11" s="63"/>
      <c r="S11" s="63"/>
    </row>
    <row r="12" spans="1:19" ht="15">
      <c r="A12" s="2">
        <v>8</v>
      </c>
      <c r="B12" s="1" t="s">
        <v>8</v>
      </c>
      <c r="C12" s="16">
        <v>5.642013525801707</v>
      </c>
      <c r="D12" s="9">
        <v>99.98</v>
      </c>
      <c r="E12" s="9">
        <v>99.96351861093255</v>
      </c>
      <c r="F12" s="9">
        <v>98.55853535856492</v>
      </c>
      <c r="G12" s="9">
        <v>98.57096858873449</v>
      </c>
      <c r="H12" s="9">
        <v>98.89316443264629</v>
      </c>
      <c r="I12" s="9">
        <v>99.04324152246069</v>
      </c>
      <c r="J12" s="9">
        <v>99.12636928097866</v>
      </c>
      <c r="K12" s="9">
        <v>99.15575603878018</v>
      </c>
      <c r="L12" s="9">
        <v>99.06612691242113</v>
      </c>
      <c r="M12" s="9">
        <v>99.018781659286</v>
      </c>
      <c r="N12" s="9">
        <v>99.04597291266083</v>
      </c>
      <c r="O12" s="9">
        <v>99.08688082565452</v>
      </c>
      <c r="P12" s="9">
        <f t="shared" si="0"/>
        <v>99.12577634526004</v>
      </c>
      <c r="R12" s="63"/>
      <c r="S12" s="63"/>
    </row>
    <row r="13" spans="1:19" ht="15">
      <c r="A13" s="2">
        <v>9</v>
      </c>
      <c r="B13" s="1" t="s">
        <v>9</v>
      </c>
      <c r="C13" s="16">
        <v>1.6003907209857446</v>
      </c>
      <c r="D13" s="9">
        <v>100.28</v>
      </c>
      <c r="E13" s="9">
        <v>100.16185259144937</v>
      </c>
      <c r="F13" s="9">
        <v>100.72304614448558</v>
      </c>
      <c r="G13" s="9">
        <v>100.66294382835198</v>
      </c>
      <c r="H13" s="9">
        <v>100.82179634580574</v>
      </c>
      <c r="I13" s="9">
        <v>101.26127872566836</v>
      </c>
      <c r="J13" s="9">
        <v>101.05715373394831</v>
      </c>
      <c r="K13" s="9">
        <v>101.54814198366523</v>
      </c>
      <c r="L13" s="9">
        <v>101.12794082745272</v>
      </c>
      <c r="M13" s="9">
        <v>101.44602850780072</v>
      </c>
      <c r="N13" s="9">
        <v>101.72197438822491</v>
      </c>
      <c r="O13" s="9">
        <v>101.83556898988894</v>
      </c>
      <c r="P13" s="9">
        <f t="shared" si="0"/>
        <v>101.0539771722285</v>
      </c>
      <c r="R13" s="63"/>
      <c r="S13" s="63"/>
    </row>
    <row r="14" spans="1:19" ht="15">
      <c r="A14" s="2">
        <v>10</v>
      </c>
      <c r="B14" s="1" t="s">
        <v>10</v>
      </c>
      <c r="C14" s="16">
        <v>1.5164650499744863</v>
      </c>
      <c r="D14" s="9">
        <v>100.96</v>
      </c>
      <c r="E14" s="9">
        <v>102.16284980002536</v>
      </c>
      <c r="F14" s="9">
        <v>102.16284980002536</v>
      </c>
      <c r="G14" s="9">
        <v>102.23467206559532</v>
      </c>
      <c r="H14" s="9">
        <v>102.37150949101928</v>
      </c>
      <c r="I14" s="9">
        <v>102.37150949101928</v>
      </c>
      <c r="J14" s="9">
        <v>102.46454717797897</v>
      </c>
      <c r="K14" s="9">
        <v>102.65532122350707</v>
      </c>
      <c r="L14" s="9">
        <v>102.64423513108179</v>
      </c>
      <c r="M14" s="9">
        <v>102.64423513108179</v>
      </c>
      <c r="N14" s="9">
        <v>102.64423513108179</v>
      </c>
      <c r="O14" s="9">
        <v>102.64423513108179</v>
      </c>
      <c r="P14" s="9">
        <f t="shared" si="0"/>
        <v>102.3300166311248</v>
      </c>
      <c r="R14" s="63"/>
      <c r="S14" s="63"/>
    </row>
    <row r="15" spans="1:19" ht="15">
      <c r="A15" s="19">
        <v>11</v>
      </c>
      <c r="B15" s="11" t="s">
        <v>11</v>
      </c>
      <c r="C15" s="16">
        <v>4.2346266451401755</v>
      </c>
      <c r="D15" s="9">
        <v>100.27</v>
      </c>
      <c r="E15" s="9">
        <v>100.39095528783257</v>
      </c>
      <c r="F15" s="9">
        <v>100.85290769019244</v>
      </c>
      <c r="G15" s="9">
        <v>103.5950790810721</v>
      </c>
      <c r="H15" s="9">
        <v>103.44173813881288</v>
      </c>
      <c r="I15" s="9">
        <v>103.76890293299599</v>
      </c>
      <c r="J15" s="9">
        <v>103.74060826743286</v>
      </c>
      <c r="K15" s="9">
        <v>104.69184620523517</v>
      </c>
      <c r="L15" s="9">
        <v>104.67939591239606</v>
      </c>
      <c r="M15" s="9">
        <v>103.7758787360132</v>
      </c>
      <c r="N15" s="9">
        <v>104.23089718920889</v>
      </c>
      <c r="O15" s="9">
        <v>104.23812956164834</v>
      </c>
      <c r="P15" s="9">
        <f t="shared" si="0"/>
        <v>103.13969491690337</v>
      </c>
      <c r="R15" s="63"/>
      <c r="S15" s="63"/>
    </row>
    <row r="16" spans="1:19" ht="15.75" thickBot="1">
      <c r="A16" s="20">
        <v>12</v>
      </c>
      <c r="B16" s="12" t="s">
        <v>12</v>
      </c>
      <c r="C16" s="17">
        <v>3.0875523573518775</v>
      </c>
      <c r="D16" s="13">
        <v>100.62</v>
      </c>
      <c r="E16" s="13">
        <v>101.0595842346341</v>
      </c>
      <c r="F16" s="13">
        <v>100.86391367468934</v>
      </c>
      <c r="G16" s="13">
        <v>101.15241445506486</v>
      </c>
      <c r="H16" s="13">
        <v>101.45250200115625</v>
      </c>
      <c r="I16" s="13">
        <v>101.68439769748562</v>
      </c>
      <c r="J16" s="13">
        <v>101.63035457322134</v>
      </c>
      <c r="K16" s="13">
        <v>101.85210052426869</v>
      </c>
      <c r="L16" s="13">
        <v>102.18169629692176</v>
      </c>
      <c r="M16" s="13">
        <v>102.3226354112326</v>
      </c>
      <c r="N16" s="13">
        <v>102.73863982265749</v>
      </c>
      <c r="O16" s="13">
        <v>102.8550005539908</v>
      </c>
      <c r="P16" s="13">
        <f t="shared" si="0"/>
        <v>101.70110327044357</v>
      </c>
      <c r="R16" s="63"/>
      <c r="S16" s="63"/>
    </row>
    <row r="17" spans="1:19" ht="30.75" thickBot="1">
      <c r="A17" s="48"/>
      <c r="B17" s="26" t="s">
        <v>18</v>
      </c>
      <c r="C17" s="26"/>
      <c r="D17" s="47">
        <v>42370</v>
      </c>
      <c r="E17" s="47">
        <v>42401</v>
      </c>
      <c r="F17" s="47">
        <v>42430</v>
      </c>
      <c r="G17" s="47">
        <v>42461</v>
      </c>
      <c r="H17" s="47">
        <v>42491</v>
      </c>
      <c r="I17" s="47">
        <v>42522</v>
      </c>
      <c r="J17" s="47">
        <v>42552</v>
      </c>
      <c r="K17" s="47">
        <v>42583</v>
      </c>
      <c r="L17" s="47">
        <v>42614</v>
      </c>
      <c r="M17" s="47">
        <v>42644</v>
      </c>
      <c r="N17" s="47">
        <v>42675</v>
      </c>
      <c r="O17" s="47">
        <v>42705</v>
      </c>
      <c r="P17" s="56" t="s">
        <v>29</v>
      </c>
      <c r="R17" s="63"/>
      <c r="S17" s="63"/>
    </row>
    <row r="18" spans="1:19" ht="31.5" customHeight="1">
      <c r="A18" s="19">
        <v>1</v>
      </c>
      <c r="B18" s="3" t="s">
        <v>19</v>
      </c>
      <c r="C18" s="33">
        <v>37.07</v>
      </c>
      <c r="D18" s="34">
        <v>101.07</v>
      </c>
      <c r="E18" s="34">
        <v>102.38000072533899</v>
      </c>
      <c r="F18" s="57">
        <v>103.11634397084724</v>
      </c>
      <c r="G18" s="34">
        <v>104.0502009402475</v>
      </c>
      <c r="H18" s="35">
        <v>104.53784179369192</v>
      </c>
      <c r="I18" s="35">
        <v>105.65965981214512</v>
      </c>
      <c r="J18" s="36">
        <v>105.56326023518743</v>
      </c>
      <c r="K18" s="37">
        <v>104.40227509965551</v>
      </c>
      <c r="L18" s="35">
        <v>103.25405130753542</v>
      </c>
      <c r="M18" s="60">
        <v>103.35114392895633</v>
      </c>
      <c r="N18" s="35">
        <v>105.67928190742784</v>
      </c>
      <c r="O18" s="35">
        <v>107.44055537789515</v>
      </c>
      <c r="P18" s="35">
        <f t="shared" si="0"/>
        <v>104.20871792491072</v>
      </c>
      <c r="R18" s="63"/>
      <c r="S18" s="63"/>
    </row>
    <row r="19" spans="1:19" ht="35.25">
      <c r="A19" s="19">
        <v>2</v>
      </c>
      <c r="B19" s="38" t="s">
        <v>20</v>
      </c>
      <c r="C19" s="39">
        <v>8.68</v>
      </c>
      <c r="D19" s="40">
        <v>101.38</v>
      </c>
      <c r="E19" s="40">
        <v>102.8335739969347</v>
      </c>
      <c r="F19" s="58">
        <v>105.01014217521929</v>
      </c>
      <c r="G19" s="40">
        <v>105.022777883192</v>
      </c>
      <c r="H19" s="36">
        <v>108.06844233597953</v>
      </c>
      <c r="I19" s="36">
        <v>107.21667519665</v>
      </c>
      <c r="J19" s="36">
        <v>108.28317794350382</v>
      </c>
      <c r="K19" s="10">
        <v>108.67136525253213</v>
      </c>
      <c r="L19" s="36">
        <v>110.32554134121737</v>
      </c>
      <c r="M19" s="61">
        <v>110.8258974648344</v>
      </c>
      <c r="N19" s="36">
        <v>111.9392472428825</v>
      </c>
      <c r="O19" s="36">
        <v>111.66303577838902</v>
      </c>
      <c r="P19" s="36">
        <f t="shared" si="0"/>
        <v>107.60332305094455</v>
      </c>
      <c r="R19" s="63"/>
      <c r="S19" s="63"/>
    </row>
    <row r="20" spans="1:19" ht="15">
      <c r="A20" s="19">
        <v>3</v>
      </c>
      <c r="B20" s="1" t="s">
        <v>21</v>
      </c>
      <c r="C20" s="39">
        <v>62.93</v>
      </c>
      <c r="D20" s="40">
        <v>100.5</v>
      </c>
      <c r="E20" s="40">
        <v>100.89265607379359</v>
      </c>
      <c r="F20" s="58">
        <f>'[1]Sheet1'!$D$6</f>
        <v>101.34925014587405</v>
      </c>
      <c r="G20" s="40">
        <v>101.65179303883274</v>
      </c>
      <c r="H20" s="24">
        <v>102.22508219042236</v>
      </c>
      <c r="I20" s="24">
        <v>102.30344179109585</v>
      </c>
      <c r="J20" s="36">
        <v>102.41374408906586</v>
      </c>
      <c r="K20" s="10">
        <v>102.74683982181442</v>
      </c>
      <c r="L20" s="24">
        <v>103.06345665536739</v>
      </c>
      <c r="M20" s="61">
        <v>103.20590712939948</v>
      </c>
      <c r="N20" s="24">
        <v>103.65493659951595</v>
      </c>
      <c r="O20" s="24">
        <v>103.76900517537234</v>
      </c>
      <c r="P20" s="24">
        <f t="shared" si="0"/>
        <v>102.31467605921284</v>
      </c>
      <c r="R20" s="63"/>
      <c r="S20" s="63"/>
    </row>
    <row r="21" spans="1:19" ht="15.75" thickBot="1">
      <c r="A21" s="19">
        <v>4</v>
      </c>
      <c r="B21" s="41" t="s">
        <v>22</v>
      </c>
      <c r="C21" s="42">
        <v>54.25</v>
      </c>
      <c r="D21" s="43">
        <v>100.35</v>
      </c>
      <c r="E21" s="43">
        <v>100.58213119446987</v>
      </c>
      <c r="F21" s="59">
        <v>100.76843183309501</v>
      </c>
      <c r="G21" s="43">
        <v>101.11247365313571</v>
      </c>
      <c r="H21" s="44">
        <v>101.29021076571642</v>
      </c>
      <c r="I21" s="45">
        <v>101.51738010751885</v>
      </c>
      <c r="J21" s="46">
        <v>101.4747011663242</v>
      </c>
      <c r="K21" s="14">
        <v>101.79898287099252</v>
      </c>
      <c r="L21" s="45">
        <v>101.9016053767399</v>
      </c>
      <c r="M21" s="53">
        <v>101.98679500149981</v>
      </c>
      <c r="N21" s="45">
        <v>102.3295407483361</v>
      </c>
      <c r="O21" s="62">
        <v>102.50604970922228</v>
      </c>
      <c r="P21" s="62">
        <f t="shared" si="0"/>
        <v>101.46819186892088</v>
      </c>
      <c r="R21" s="63"/>
      <c r="S21" s="63"/>
    </row>
    <row r="22" spans="1:8" ht="15.75" thickBot="1">
      <c r="A22" s="19"/>
      <c r="B22" s="54" t="s">
        <v>27</v>
      </c>
      <c r="C22" s="4"/>
      <c r="D22" s="49"/>
      <c r="H22" s="21"/>
    </row>
    <row r="23" spans="1:16" ht="15">
      <c r="A23" s="19">
        <v>1</v>
      </c>
      <c r="B23" s="34" t="s">
        <v>23</v>
      </c>
      <c r="C23" s="33">
        <v>37.07</v>
      </c>
      <c r="D23" s="50">
        <v>10.3</v>
      </c>
      <c r="E23" s="33">
        <v>9.092781637802583</v>
      </c>
      <c r="F23" s="33">
        <v>8.019495780058383</v>
      </c>
      <c r="G23" s="33">
        <v>7.311258092033102</v>
      </c>
      <c r="H23" s="33">
        <v>7.244362583510111</v>
      </c>
      <c r="I23" s="33">
        <v>8.296013645875489</v>
      </c>
      <c r="J23" s="33">
        <v>7.786021623563033</v>
      </c>
      <c r="K23" s="33">
        <v>7.019650231815744</v>
      </c>
      <c r="L23" s="33">
        <v>6.050726891535985</v>
      </c>
      <c r="M23" s="33">
        <v>5.953575534680744</v>
      </c>
      <c r="N23" s="33">
        <v>6.39713871613421</v>
      </c>
      <c r="O23" s="33">
        <f>((O18/'2015'!O18)-1)*100</f>
        <v>7.440555377895142</v>
      </c>
      <c r="P23" s="33">
        <f>((P18/'2015'!P18)-1)*100</f>
        <v>7.553584784511602</v>
      </c>
    </row>
    <row r="24" spans="1:16" ht="15">
      <c r="A24" s="19">
        <v>2</v>
      </c>
      <c r="B24" s="40" t="s">
        <v>24</v>
      </c>
      <c r="C24" s="39">
        <v>8.68</v>
      </c>
      <c r="D24" s="51">
        <v>0.3</v>
      </c>
      <c r="E24" s="39">
        <v>-0.6251252221382675</v>
      </c>
      <c r="F24" s="39">
        <v>5.227464979596674</v>
      </c>
      <c r="G24" s="39">
        <v>6.593560882005112</v>
      </c>
      <c r="H24" s="39">
        <v>9.049770278885783</v>
      </c>
      <c r="I24" s="39">
        <v>7.458762800131646</v>
      </c>
      <c r="J24" s="39">
        <v>7.331273408416483</v>
      </c>
      <c r="K24" s="39">
        <v>5.873156615913477</v>
      </c>
      <c r="L24" s="39">
        <v>4.911052919601411</v>
      </c>
      <c r="M24" s="39">
        <v>6.184386177385104</v>
      </c>
      <c r="N24" s="39">
        <v>11.719342141077792</v>
      </c>
      <c r="O24" s="39">
        <f>((O19/'2015'!O19)-1)*100</f>
        <v>11.663035778389009</v>
      </c>
      <c r="P24" s="39">
        <f>((P19/'2015'!P19)-1)*100</f>
        <v>6.276331807210855</v>
      </c>
    </row>
    <row r="25" spans="1:16" ht="15">
      <c r="A25" s="19">
        <v>3</v>
      </c>
      <c r="B25" s="40" t="s">
        <v>25</v>
      </c>
      <c r="C25" s="39">
        <v>62.93</v>
      </c>
      <c r="D25" s="51">
        <v>2</v>
      </c>
      <c r="E25" s="39">
        <v>1.8879790445916367</v>
      </c>
      <c r="F25" s="39">
        <v>3.0469778548092297</v>
      </c>
      <c r="G25" s="39">
        <v>3.4730802921189685</v>
      </c>
      <c r="H25" s="39">
        <v>3.781250695507432</v>
      </c>
      <c r="I25" s="39">
        <v>3.58693967896757</v>
      </c>
      <c r="J25" s="39">
        <v>3.2236063848180896</v>
      </c>
      <c r="K25" s="39">
        <v>2.971073818901182</v>
      </c>
      <c r="L25" s="39">
        <v>2.6571141189376313</v>
      </c>
      <c r="M25" s="39">
        <v>2.8582790311217687</v>
      </c>
      <c r="N25" s="39">
        <v>3.826656261915806</v>
      </c>
      <c r="O25" s="39">
        <f>((O20/'2015'!O20)-1)*100</f>
        <v>3.769005175372353</v>
      </c>
      <c r="P25" s="39">
        <f>((P20/'2015'!P20)-1)*100</f>
        <v>3.091328158826312</v>
      </c>
    </row>
    <row r="26" spans="1:16" ht="15.75" thickBot="1">
      <c r="A26" s="20">
        <v>4</v>
      </c>
      <c r="B26" s="43" t="s">
        <v>26</v>
      </c>
      <c r="C26" s="42">
        <v>54.25</v>
      </c>
      <c r="D26" s="52">
        <v>2.4</v>
      </c>
      <c r="E26" s="42">
        <v>2.47479271097788</v>
      </c>
      <c r="F26" s="42">
        <v>2.7502916200201843</v>
      </c>
      <c r="G26" s="42">
        <v>2.982730331082295</v>
      </c>
      <c r="H26" s="42">
        <v>2.954478124616511</v>
      </c>
      <c r="I26" s="42">
        <v>2.9973928561877416</v>
      </c>
      <c r="J26" s="42">
        <v>2.6145845057730766</v>
      </c>
      <c r="K26" s="42">
        <v>2.595309944798463</v>
      </c>
      <c r="L26" s="42">
        <v>2.4490358554396296</v>
      </c>
      <c r="M26" s="42">
        <v>2.4471067267636037</v>
      </c>
      <c r="N26" s="42">
        <v>2.5717102217521326</v>
      </c>
      <c r="O26" s="42">
        <f>((O21/'2015'!O21)-1)*100</f>
        <v>2.50604970922228</v>
      </c>
      <c r="P26" s="42">
        <f>((P21/'2015'!P21)-1)*100</f>
        <v>2.642578643126514</v>
      </c>
    </row>
    <row r="28" spans="4:6" ht="15">
      <c r="D28" s="4"/>
      <c r="E28" s="4"/>
      <c r="F28" s="4"/>
    </row>
    <row r="29" spans="4:6" ht="15">
      <c r="D29" s="4"/>
      <c r="E29" s="4"/>
      <c r="F29" s="4"/>
    </row>
    <row r="30" spans="4:6" ht="15">
      <c r="D30" s="4"/>
      <c r="E30" s="4"/>
      <c r="F30" s="4"/>
    </row>
    <row r="31" spans="4:6" ht="15">
      <c r="D31" s="4"/>
      <c r="E31" s="4"/>
      <c r="F31" s="4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 P5:P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E4" sqref="E4:F4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0" width="6.57421875" style="0" bestFit="1" customWidth="1"/>
    <col min="11" max="11" width="7.140625" style="0" bestFit="1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  <col min="17" max="17" width="4.57421875" style="0" customWidth="1"/>
  </cols>
  <sheetData>
    <row r="1" spans="1:16" ht="45" customHeight="1" thickBot="1">
      <c r="A1" s="91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8.5" customHeight="1" thickBot="1">
      <c r="A2" s="5" t="s">
        <v>0</v>
      </c>
      <c r="B2" s="5" t="s">
        <v>13</v>
      </c>
      <c r="C2" s="6" t="s">
        <v>14</v>
      </c>
      <c r="D2" s="7">
        <v>42736</v>
      </c>
      <c r="E2" s="7">
        <v>42767</v>
      </c>
      <c r="F2" s="7">
        <v>42795</v>
      </c>
      <c r="G2" s="7">
        <v>42826</v>
      </c>
      <c r="H2" s="7">
        <v>42856</v>
      </c>
      <c r="I2" s="7">
        <v>42887</v>
      </c>
      <c r="J2" s="7">
        <v>42917</v>
      </c>
      <c r="K2" s="7">
        <v>42948</v>
      </c>
      <c r="L2" s="7">
        <v>42979</v>
      </c>
      <c r="M2" s="7">
        <v>43009</v>
      </c>
      <c r="N2" s="7">
        <v>43040</v>
      </c>
      <c r="O2" s="7">
        <v>43070</v>
      </c>
      <c r="P2" s="55" t="s">
        <v>29</v>
      </c>
    </row>
    <row r="3" spans="1:16" s="18" customFormat="1" ht="18" customHeight="1" thickBot="1">
      <c r="A3" s="26"/>
      <c r="B3" s="26" t="s">
        <v>17</v>
      </c>
      <c r="C3" s="27"/>
      <c r="D3" s="30">
        <v>5.1683647010242195</v>
      </c>
      <c r="E3" s="30">
        <v>5.450034373147794</v>
      </c>
      <c r="F3" s="30">
        <v>6.394276182750835</v>
      </c>
      <c r="G3" s="30">
        <v>6.420526004853766</v>
      </c>
      <c r="H3" s="30">
        <v>6.077070679029406</v>
      </c>
      <c r="I3" s="30">
        <v>5.445737173241194</v>
      </c>
      <c r="J3" s="30">
        <v>5.165986831280556</v>
      </c>
      <c r="K3" s="30">
        <v>5.020499394196021</v>
      </c>
      <c r="L3" s="30">
        <v>5.2715682273345</v>
      </c>
      <c r="M3" s="30">
        <v>5.072789128190358</v>
      </c>
      <c r="N3" s="30">
        <v>4.429275195662408</v>
      </c>
      <c r="O3" s="30">
        <v>3.9675603856096586</v>
      </c>
      <c r="P3" s="30">
        <v>5.31903790561716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105.91506009040148</v>
      </c>
      <c r="E4" s="27">
        <v>106.97273361475735</v>
      </c>
      <c r="F4" s="27">
        <v>108.442418960901</v>
      </c>
      <c r="G4" s="27">
        <v>109.03738111232158</v>
      </c>
      <c r="H4" s="65">
        <v>109.2594041317066</v>
      </c>
      <c r="I4" s="65">
        <v>109.099433063533</v>
      </c>
      <c r="J4" s="27">
        <v>108.845312671043</v>
      </c>
      <c r="K4" s="27">
        <v>108.462814938684</v>
      </c>
      <c r="L4" s="27">
        <v>108.48388500505666</v>
      </c>
      <c r="M4" s="27">
        <v>108.40637124196844</v>
      </c>
      <c r="N4" s="27">
        <v>108.93845697658175</v>
      </c>
      <c r="O4" s="27">
        <v>109.210279445839</v>
      </c>
      <c r="P4" s="27">
        <f aca="true" t="shared" si="0" ref="P4:P16">AVERAGE(D4:O4)</f>
        <v>108.42279593773281</v>
      </c>
    </row>
    <row r="5" spans="1:16" ht="15">
      <c r="A5" s="2">
        <v>1</v>
      </c>
      <c r="B5" s="1" t="s">
        <v>1</v>
      </c>
      <c r="C5" s="16">
        <v>38.48309218697755</v>
      </c>
      <c r="D5" s="9">
        <v>108.68444476651408</v>
      </c>
      <c r="E5" s="9">
        <v>111.15552702588296</v>
      </c>
      <c r="F5" s="9">
        <v>114.27715113692554</v>
      </c>
      <c r="G5" s="9">
        <v>115.71666939298349</v>
      </c>
      <c r="H5" s="66">
        <v>116.04394071722643</v>
      </c>
      <c r="I5" s="68">
        <v>115.19943843206734</v>
      </c>
      <c r="J5" s="9">
        <v>114.38182604898672</v>
      </c>
      <c r="K5" s="9">
        <v>112.89789513133715</v>
      </c>
      <c r="L5" s="70">
        <v>112.39867975112658</v>
      </c>
      <c r="M5" s="9">
        <v>112.11568849003808</v>
      </c>
      <c r="N5" s="70">
        <v>112.99384687837689</v>
      </c>
      <c r="O5" s="9">
        <v>113.57389790265455</v>
      </c>
      <c r="P5" s="71">
        <f t="shared" si="0"/>
        <v>113.28658380617664</v>
      </c>
    </row>
    <row r="6" spans="1:16" ht="15">
      <c r="A6" s="2">
        <v>2</v>
      </c>
      <c r="B6" s="1" t="s">
        <v>2</v>
      </c>
      <c r="C6" s="16">
        <v>3.7298588938547574</v>
      </c>
      <c r="D6" s="9">
        <v>105.1976502564219</v>
      </c>
      <c r="E6" s="9">
        <v>105.54061213274035</v>
      </c>
      <c r="F6" s="9">
        <v>105.83976797725605</v>
      </c>
      <c r="G6" s="9">
        <v>106.23385476107116</v>
      </c>
      <c r="H6" s="66">
        <v>106.49662594309615</v>
      </c>
      <c r="I6" s="68">
        <v>106.65753494261219</v>
      </c>
      <c r="J6" s="9">
        <v>106.68032424048673</v>
      </c>
      <c r="K6" s="9">
        <v>107.10141239173724</v>
      </c>
      <c r="L6" s="70">
        <v>107.15192070851181</v>
      </c>
      <c r="M6" s="9">
        <v>107.22038962690793</v>
      </c>
      <c r="N6" s="70">
        <v>107.59409076459879</v>
      </c>
      <c r="O6" s="9">
        <v>107.83336685565533</v>
      </c>
      <c r="P6" s="9">
        <f t="shared" si="0"/>
        <v>106.62896255009132</v>
      </c>
    </row>
    <row r="7" spans="1:16" ht="15">
      <c r="A7" s="2">
        <v>3</v>
      </c>
      <c r="B7" s="1" t="s">
        <v>3</v>
      </c>
      <c r="C7" s="16">
        <v>8.334620106492856</v>
      </c>
      <c r="D7" s="9">
        <v>104.35475871009442</v>
      </c>
      <c r="E7" s="9">
        <v>104.33193973373642</v>
      </c>
      <c r="F7" s="9">
        <v>104.59102090734179</v>
      </c>
      <c r="G7" s="9">
        <v>105.24965004409928</v>
      </c>
      <c r="H7" s="66">
        <v>105.67228194196204</v>
      </c>
      <c r="I7" s="68">
        <v>106.34950891393461</v>
      </c>
      <c r="J7" s="9">
        <v>106.53062394176315</v>
      </c>
      <c r="K7" s="9">
        <v>106.4076596208972</v>
      </c>
      <c r="L7" s="70">
        <v>106.34245000941809</v>
      </c>
      <c r="M7" s="9">
        <v>106.3959977052289</v>
      </c>
      <c r="N7" s="70">
        <v>106.50563054537135</v>
      </c>
      <c r="O7" s="9">
        <v>106.73933222920923</v>
      </c>
      <c r="P7" s="9">
        <f t="shared" si="0"/>
        <v>105.78923785858802</v>
      </c>
    </row>
    <row r="8" spans="1:16" ht="24">
      <c r="A8" s="2">
        <v>4</v>
      </c>
      <c r="B8" s="3" t="s">
        <v>4</v>
      </c>
      <c r="C8" s="16">
        <v>11.61651665881774</v>
      </c>
      <c r="D8" s="9">
        <v>111.27041615538013</v>
      </c>
      <c r="E8" s="9">
        <v>112.67162464681903</v>
      </c>
      <c r="F8" s="9">
        <v>113.4959445094527</v>
      </c>
      <c r="G8" s="9">
        <v>112.58110526979792</v>
      </c>
      <c r="H8" s="66">
        <v>113.34988437228984</v>
      </c>
      <c r="I8" s="68">
        <v>114.72368184329831</v>
      </c>
      <c r="J8" s="9">
        <v>114.90897976833229</v>
      </c>
      <c r="K8" s="9">
        <v>116.83740092575844</v>
      </c>
      <c r="L8" s="70">
        <v>118.37939200068695</v>
      </c>
      <c r="M8" s="9">
        <v>118.14837066567083</v>
      </c>
      <c r="N8" s="70">
        <v>119.20595963550069</v>
      </c>
      <c r="O8" s="9">
        <v>119.00265031495496</v>
      </c>
      <c r="P8" s="9">
        <f t="shared" si="0"/>
        <v>115.38128417566185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103.85882402328329</v>
      </c>
      <c r="E9" s="9">
        <v>104.18218272942273</v>
      </c>
      <c r="F9" s="9">
        <v>104.59317074493995</v>
      </c>
      <c r="G9" s="9">
        <v>104.73097531299808</v>
      </c>
      <c r="H9" s="66">
        <v>104.71918647182582</v>
      </c>
      <c r="I9" s="68">
        <v>104.79226814964221</v>
      </c>
      <c r="J9" s="9">
        <v>104.90088232931807</v>
      </c>
      <c r="K9" s="9">
        <v>104.6621541698713</v>
      </c>
      <c r="L9" s="70">
        <v>104.79700521060569</v>
      </c>
      <c r="M9" s="9">
        <v>104.94937952406276</v>
      </c>
      <c r="N9" s="70">
        <v>105.02415791949235</v>
      </c>
      <c r="O9" s="9">
        <v>105.32966987643157</v>
      </c>
      <c r="P9" s="9">
        <f t="shared" si="0"/>
        <v>104.71165470515784</v>
      </c>
    </row>
    <row r="10" spans="1:16" ht="15">
      <c r="A10" s="2">
        <v>6</v>
      </c>
      <c r="B10" s="1" t="s">
        <v>6</v>
      </c>
      <c r="C10" s="16">
        <v>2.8772611695680608</v>
      </c>
      <c r="D10" s="9">
        <v>105.27627759057174</v>
      </c>
      <c r="E10" s="9">
        <v>105.34628092029556</v>
      </c>
      <c r="F10" s="9">
        <v>105.34628092029556</v>
      </c>
      <c r="G10" s="9">
        <v>105.3830538464433</v>
      </c>
      <c r="H10" s="66">
        <v>105.99003193348277</v>
      </c>
      <c r="I10" s="68">
        <v>106.0661053739199</v>
      </c>
      <c r="J10" s="9">
        <v>106.26869406817694</v>
      </c>
      <c r="K10" s="9">
        <v>106.18757012641765</v>
      </c>
      <c r="L10" s="70">
        <v>106.18757012641765</v>
      </c>
      <c r="M10" s="9">
        <v>106.70679544693668</v>
      </c>
      <c r="N10" s="70">
        <v>106.70679544693668</v>
      </c>
      <c r="O10" s="9">
        <v>106.80300095230255</v>
      </c>
      <c r="P10" s="9">
        <f t="shared" si="0"/>
        <v>106.02237139601641</v>
      </c>
    </row>
    <row r="11" spans="1:16" ht="15">
      <c r="A11" s="2">
        <v>7</v>
      </c>
      <c r="B11" s="1" t="s">
        <v>7</v>
      </c>
      <c r="C11" s="16">
        <v>12.532297673721363</v>
      </c>
      <c r="D11" s="9">
        <v>100.26974298490698</v>
      </c>
      <c r="E11" s="9">
        <v>99.72287163654192</v>
      </c>
      <c r="F11" s="9">
        <v>100.13658922931761</v>
      </c>
      <c r="G11" s="9">
        <v>100.57921014007889</v>
      </c>
      <c r="H11" s="66">
        <v>100.16562996825125</v>
      </c>
      <c r="I11" s="68">
        <v>99.60803850625352</v>
      </c>
      <c r="J11" s="9">
        <v>99.59181343104524</v>
      </c>
      <c r="K11" s="9">
        <v>99.36656681240952</v>
      </c>
      <c r="L11" s="70">
        <v>99.56903603156502</v>
      </c>
      <c r="M11" s="9">
        <v>99.8251281304439</v>
      </c>
      <c r="N11" s="70">
        <v>100.09894914737</v>
      </c>
      <c r="O11" s="9">
        <v>100.33027955178085</v>
      </c>
      <c r="P11" s="9">
        <f t="shared" si="0"/>
        <v>99.9386546308304</v>
      </c>
    </row>
    <row r="12" spans="1:16" ht="15">
      <c r="A12" s="2">
        <v>8</v>
      </c>
      <c r="B12" s="1" t="s">
        <v>8</v>
      </c>
      <c r="C12" s="16">
        <v>5.642013525801707</v>
      </c>
      <c r="D12" s="9">
        <v>99.10514228362045</v>
      </c>
      <c r="E12" s="9">
        <v>98.46377977572772</v>
      </c>
      <c r="F12" s="9">
        <v>98.47413539915532</v>
      </c>
      <c r="G12" s="9">
        <v>98.10954830384499</v>
      </c>
      <c r="H12" s="66">
        <v>98.0991926804174</v>
      </c>
      <c r="I12" s="68">
        <v>98.09792316028388</v>
      </c>
      <c r="J12" s="9">
        <v>98.09792316028388</v>
      </c>
      <c r="K12" s="9">
        <v>98.09792316028388</v>
      </c>
      <c r="L12" s="70">
        <v>98.09792316028388</v>
      </c>
      <c r="M12" s="9">
        <v>98.07954367266927</v>
      </c>
      <c r="N12" s="70">
        <v>98.07954367266927</v>
      </c>
      <c r="O12" s="9">
        <v>98.09269040347833</v>
      </c>
      <c r="P12" s="9">
        <f t="shared" si="0"/>
        <v>98.24127240272652</v>
      </c>
    </row>
    <row r="13" spans="1:16" ht="15">
      <c r="A13" s="2">
        <v>9</v>
      </c>
      <c r="B13" s="1" t="s">
        <v>9</v>
      </c>
      <c r="C13" s="16">
        <v>1.6003907209857446</v>
      </c>
      <c r="D13" s="9">
        <v>101.03162548657936</v>
      </c>
      <c r="E13" s="9">
        <v>101.57110045543068</v>
      </c>
      <c r="F13" s="9">
        <v>101.90208124254599</v>
      </c>
      <c r="G13" s="9">
        <v>101.92378772545418</v>
      </c>
      <c r="H13" s="66">
        <v>102.03610056784572</v>
      </c>
      <c r="I13" s="68">
        <v>102.03356035658763</v>
      </c>
      <c r="J13" s="9">
        <v>102.08873705211752</v>
      </c>
      <c r="K13" s="9">
        <v>102.88370425144419</v>
      </c>
      <c r="L13" s="70">
        <v>103.06791521332701</v>
      </c>
      <c r="M13" s="9">
        <v>103.33339576090397</v>
      </c>
      <c r="N13" s="70">
        <v>103.33339576090397</v>
      </c>
      <c r="O13" s="9">
        <v>102.79720756636034</v>
      </c>
      <c r="P13" s="9">
        <f t="shared" si="0"/>
        <v>102.33355095329172</v>
      </c>
    </row>
    <row r="14" spans="1:16" ht="15">
      <c r="A14" s="2">
        <v>10</v>
      </c>
      <c r="B14" s="1" t="s">
        <v>10</v>
      </c>
      <c r="C14" s="16">
        <v>1.5164650499744863</v>
      </c>
      <c r="D14" s="9">
        <v>102.75299124673225</v>
      </c>
      <c r="E14" s="9">
        <v>103.00242778784255</v>
      </c>
      <c r="F14" s="9">
        <v>103.00242778784255</v>
      </c>
      <c r="G14" s="9">
        <v>103.00242778784255</v>
      </c>
      <c r="H14" s="66">
        <v>103.11427117365952</v>
      </c>
      <c r="I14" s="68">
        <v>103.15613458022823</v>
      </c>
      <c r="J14" s="9">
        <v>103.41197321635916</v>
      </c>
      <c r="K14" s="9">
        <v>103.42722073162253</v>
      </c>
      <c r="L14" s="70">
        <v>103.42722073162253</v>
      </c>
      <c r="M14" s="9">
        <v>103.4694321175011</v>
      </c>
      <c r="N14" s="70">
        <v>103.51216345778327</v>
      </c>
      <c r="O14" s="9">
        <v>103.51216345778327</v>
      </c>
      <c r="P14" s="9">
        <f t="shared" si="0"/>
        <v>103.23257117306831</v>
      </c>
    </row>
    <row r="15" spans="1:16" ht="15">
      <c r="A15" s="19">
        <v>11</v>
      </c>
      <c r="B15" s="11" t="s">
        <v>11</v>
      </c>
      <c r="C15" s="16">
        <v>4.2346266451401755</v>
      </c>
      <c r="D15" s="9">
        <v>104.21066371716557</v>
      </c>
      <c r="E15" s="9">
        <v>104.27446357371579</v>
      </c>
      <c r="F15" s="9">
        <v>104.48319688460006</v>
      </c>
      <c r="G15" s="9">
        <v>104.47326157447912</v>
      </c>
      <c r="H15" s="66">
        <v>104.33063807370168</v>
      </c>
      <c r="I15" s="68">
        <v>104.50177987399529</v>
      </c>
      <c r="J15" s="9">
        <v>104.54814852040838</v>
      </c>
      <c r="K15" s="9">
        <v>104.3661102682101</v>
      </c>
      <c r="L15" s="70">
        <v>104.36671264018867</v>
      </c>
      <c r="M15" s="9">
        <v>104.36696194299209</v>
      </c>
      <c r="N15" s="70">
        <v>104.5427887981237</v>
      </c>
      <c r="O15" s="9">
        <v>104.54753451785479</v>
      </c>
      <c r="P15" s="9">
        <f t="shared" si="0"/>
        <v>104.41768836545293</v>
      </c>
    </row>
    <row r="16" spans="1:16" ht="15.75" thickBot="1">
      <c r="A16" s="20">
        <v>12</v>
      </c>
      <c r="B16" s="12" t="s">
        <v>12</v>
      </c>
      <c r="C16" s="17">
        <v>3.0875523573518775</v>
      </c>
      <c r="D16" s="13">
        <v>102.92860789656858</v>
      </c>
      <c r="E16" s="13">
        <v>102.93294603995501</v>
      </c>
      <c r="F16" s="13">
        <v>104.46270127611008</v>
      </c>
      <c r="G16" s="13">
        <v>105.53283677249793</v>
      </c>
      <c r="H16" s="67">
        <v>105.53260693600659</v>
      </c>
      <c r="I16" s="69">
        <v>105.47655260419603</v>
      </c>
      <c r="J16" s="13">
        <v>105.65915338604421</v>
      </c>
      <c r="K16" s="13">
        <v>105.64482523723042</v>
      </c>
      <c r="L16" s="70">
        <v>105.66764775758436</v>
      </c>
      <c r="M16" s="13">
        <v>105.36466106219459</v>
      </c>
      <c r="N16" s="70">
        <v>105.39891566693753</v>
      </c>
      <c r="O16" s="9">
        <v>105.408929750274</v>
      </c>
      <c r="P16" s="13">
        <f t="shared" si="0"/>
        <v>105.00086536546661</v>
      </c>
    </row>
    <row r="17" spans="1:16" ht="33.75" customHeight="1" thickBot="1">
      <c r="A17" s="48"/>
      <c r="B17" s="26" t="s">
        <v>18</v>
      </c>
      <c r="C17" s="26"/>
      <c r="D17" s="47">
        <v>42736</v>
      </c>
      <c r="E17" s="47">
        <v>42767</v>
      </c>
      <c r="F17" s="47">
        <v>42795</v>
      </c>
      <c r="G17" s="47">
        <v>42826</v>
      </c>
      <c r="H17" s="47">
        <v>42856</v>
      </c>
      <c r="I17" s="47">
        <v>42887</v>
      </c>
      <c r="J17" s="47">
        <v>42917</v>
      </c>
      <c r="K17" s="47">
        <v>42948</v>
      </c>
      <c r="L17" s="47">
        <v>42979</v>
      </c>
      <c r="M17" s="47">
        <v>43009</v>
      </c>
      <c r="N17" s="47">
        <v>43040</v>
      </c>
      <c r="O17" s="47">
        <v>43070</v>
      </c>
      <c r="P17" s="72" t="s">
        <v>29</v>
      </c>
    </row>
    <row r="18" spans="1:16" ht="29.25" customHeight="1">
      <c r="A18" s="19">
        <v>1</v>
      </c>
      <c r="B18" s="3" t="s">
        <v>19</v>
      </c>
      <c r="C18" s="33">
        <v>37.07</v>
      </c>
      <c r="D18" s="34">
        <v>109.309850214185</v>
      </c>
      <c r="E18" s="34">
        <v>111.88339458969966</v>
      </c>
      <c r="F18" s="57">
        <v>115.16959720293583</v>
      </c>
      <c r="G18" s="34">
        <v>116.5596265669419</v>
      </c>
      <c r="H18" s="35">
        <v>116.88757293670696</v>
      </c>
      <c r="I18" s="35">
        <v>116.06703777769151</v>
      </c>
      <c r="J18" s="36">
        <v>115.38502839940645</v>
      </c>
      <c r="K18" s="36">
        <v>113.87873677815108</v>
      </c>
      <c r="L18" s="35">
        <v>113.36921289079959</v>
      </c>
      <c r="M18" s="60">
        <v>113.08566445410861</v>
      </c>
      <c r="N18" s="35">
        <v>114.00385774790739</v>
      </c>
      <c r="O18" s="35">
        <v>114.60852570492382</v>
      </c>
      <c r="P18" s="35">
        <f>AVERAGE(D18:O18)</f>
        <v>114.18400877195482</v>
      </c>
    </row>
    <row r="19" spans="1:16" ht="39" customHeight="1">
      <c r="A19" s="19">
        <v>2</v>
      </c>
      <c r="B19" s="38" t="s">
        <v>20</v>
      </c>
      <c r="C19" s="39">
        <v>8.68</v>
      </c>
      <c r="D19" s="40">
        <v>113.053923554473</v>
      </c>
      <c r="E19" s="40">
        <v>115.43902443403171</v>
      </c>
      <c r="F19" s="58">
        <v>117.1130617681069</v>
      </c>
      <c r="G19" s="40">
        <v>115.46427148675055</v>
      </c>
      <c r="H19" s="36">
        <v>116.11898488163166</v>
      </c>
      <c r="I19" s="36">
        <v>118.22380735996468</v>
      </c>
      <c r="J19" s="36">
        <v>117.79385221553078</v>
      </c>
      <c r="K19" s="36">
        <v>120.01644130373266</v>
      </c>
      <c r="L19" s="36">
        <v>122.338145484481</v>
      </c>
      <c r="M19" s="61">
        <v>122.61048362528845</v>
      </c>
      <c r="N19" s="36">
        <v>124.34480361881931</v>
      </c>
      <c r="O19" s="36">
        <v>124.38349647512008</v>
      </c>
      <c r="P19" s="36">
        <f>AVERAGE(D19:O19)</f>
        <v>118.90835801732756</v>
      </c>
    </row>
    <row r="20" spans="1:16" ht="15">
      <c r="A20" s="19">
        <v>3</v>
      </c>
      <c r="B20" s="1" t="s">
        <v>21</v>
      </c>
      <c r="C20" s="39">
        <v>62.93</v>
      </c>
      <c r="D20" s="40">
        <v>104.12149404732105</v>
      </c>
      <c r="E20" s="40">
        <v>104.56398020899422</v>
      </c>
      <c r="F20" s="58">
        <v>104.97108351184902</v>
      </c>
      <c r="G20" s="40">
        <v>105.12869532569916</v>
      </c>
      <c r="H20" s="24">
        <v>105.29362155254677</v>
      </c>
      <c r="I20" s="24">
        <v>105.52337449307981</v>
      </c>
      <c r="J20" s="36">
        <v>105.63793344575292</v>
      </c>
      <c r="K20" s="36">
        <v>105.91675318944337</v>
      </c>
      <c r="L20" s="24">
        <v>106.25670799270694</v>
      </c>
      <c r="M20" s="61">
        <v>106.30539278440648</v>
      </c>
      <c r="N20" s="24">
        <v>106.61350213021866</v>
      </c>
      <c r="O20" s="24">
        <v>106.7105468754529</v>
      </c>
      <c r="P20" s="24">
        <f>AVERAGE(D20:O20)</f>
        <v>105.58692379645595</v>
      </c>
    </row>
    <row r="21" spans="1:16" ht="15.75" thickBot="1">
      <c r="A21" s="19">
        <v>4</v>
      </c>
      <c r="B21" s="41" t="s">
        <v>22</v>
      </c>
      <c r="C21" s="42">
        <v>54.25</v>
      </c>
      <c r="D21" s="43">
        <v>102.69240652038052</v>
      </c>
      <c r="E21" s="43">
        <v>102.82409633479351</v>
      </c>
      <c r="F21" s="59">
        <v>103.02850454556568</v>
      </c>
      <c r="G21" s="43">
        <v>103.47512023018054</v>
      </c>
      <c r="H21" s="44">
        <v>103.5616860588708</v>
      </c>
      <c r="I21" s="45">
        <v>103.49144911574778</v>
      </c>
      <c r="J21" s="46">
        <v>103.69312415523649</v>
      </c>
      <c r="K21" s="46">
        <v>103.66096282448726</v>
      </c>
      <c r="L21" s="45">
        <v>103.68386017830575</v>
      </c>
      <c r="M21" s="53">
        <v>103.69676296788447</v>
      </c>
      <c r="N21" s="45">
        <v>103.77669476739608</v>
      </c>
      <c r="O21" s="62">
        <v>103.88307515379961</v>
      </c>
      <c r="P21" s="62">
        <f>AVERAGE(D21:O21)</f>
        <v>103.4556452377207</v>
      </c>
    </row>
    <row r="22" spans="1:8" ht="15.75" thickBot="1">
      <c r="A22" s="19"/>
      <c r="B22" s="54" t="s">
        <v>27</v>
      </c>
      <c r="C22" s="4"/>
      <c r="D22" s="49"/>
      <c r="H22" s="21"/>
    </row>
    <row r="23" spans="1:16" ht="15">
      <c r="A23" s="19">
        <v>1</v>
      </c>
      <c r="B23" s="34" t="s">
        <v>23</v>
      </c>
      <c r="C23" s="33">
        <v>37.07</v>
      </c>
      <c r="D23" s="50">
        <v>8.152617210037615</v>
      </c>
      <c r="E23" s="33">
        <v>9.282470987528125</v>
      </c>
      <c r="F23" s="33">
        <v>11.688984275369819</v>
      </c>
      <c r="G23" s="33">
        <v>12.022490599396463</v>
      </c>
      <c r="H23" s="33">
        <v>11.813646552401135</v>
      </c>
      <c r="I23" s="33">
        <v>9.84990675159272</v>
      </c>
      <c r="J23" s="33">
        <v>9.304153871656506</v>
      </c>
      <c r="K23" s="33">
        <f>(K18/'2016'!K18-1)*100</f>
        <v>9.076872768768652</v>
      </c>
      <c r="L23" s="33">
        <v>9.796382277666593</v>
      </c>
      <c r="M23" s="33">
        <v>9.418880290133803</v>
      </c>
      <c r="N23" s="33">
        <v>7.877207045910528</v>
      </c>
      <c r="O23" s="33">
        <v>6.671568572795561</v>
      </c>
      <c r="P23" s="33">
        <f>(P18/'2016'!P18-1)*100</f>
        <v>9.572414905086891</v>
      </c>
    </row>
    <row r="24" spans="1:16" ht="15">
      <c r="A24" s="19">
        <v>2</v>
      </c>
      <c r="B24" s="40" t="s">
        <v>24</v>
      </c>
      <c r="C24" s="39">
        <v>8.68</v>
      </c>
      <c r="D24" s="51">
        <v>11.51501632913099</v>
      </c>
      <c r="E24" s="39">
        <v>12.258107879701585</v>
      </c>
      <c r="F24" s="39">
        <v>11.52547681793703</v>
      </c>
      <c r="G24" s="39">
        <v>9.942122855645398</v>
      </c>
      <c r="H24" s="39">
        <v>7.449485133341138</v>
      </c>
      <c r="I24" s="39">
        <v>10.266250229384655</v>
      </c>
      <c r="J24" s="39">
        <v>8.783150303354702</v>
      </c>
      <c r="K24" s="39">
        <f>(K19/'2016'!K19-1)*100</f>
        <v>10.439802633229721</v>
      </c>
      <c r="L24" s="39">
        <v>10.888325583747438</v>
      </c>
      <c r="M24" s="39">
        <v>10.633422719805496</v>
      </c>
      <c r="N24" s="39">
        <v>11.082401107289552</v>
      </c>
      <c r="O24" s="39">
        <v>11.39182775039056</v>
      </c>
      <c r="P24" s="39">
        <f>(P19/'2016'!P19-1)*100</f>
        <v>10.5062136055321</v>
      </c>
    </row>
    <row r="25" spans="1:16" ht="15">
      <c r="A25" s="19">
        <v>3</v>
      </c>
      <c r="B25" s="40" t="s">
        <v>25</v>
      </c>
      <c r="C25" s="39">
        <v>62.93</v>
      </c>
      <c r="D25" s="51">
        <v>3.6034766640010485</v>
      </c>
      <c r="E25" s="39">
        <v>3.6388417929203998</v>
      </c>
      <c r="F25" s="39">
        <v>3.5736163422639855</v>
      </c>
      <c r="G25" s="39">
        <v>3.4204042869545592</v>
      </c>
      <c r="H25" s="39">
        <v>3.0017480019320697</v>
      </c>
      <c r="I25" s="39">
        <v>3.1474334055730857</v>
      </c>
      <c r="J25" s="39">
        <v>3.148199868450363</v>
      </c>
      <c r="K25" s="39">
        <f>(K20/'2016'!K20-1)*100</f>
        <v>3.085168724533305</v>
      </c>
      <c r="L25" s="39">
        <v>3.0983351820009553</v>
      </c>
      <c r="M25" s="39">
        <v>3.003205670311937</v>
      </c>
      <c r="N25" s="39">
        <v>2.8542446966452806</v>
      </c>
      <c r="O25" s="39">
        <v>2.834701648251592</v>
      </c>
      <c r="P25" s="39">
        <f>(P20/'2016'!P20-1)*100</f>
        <v>3.1982193203146547</v>
      </c>
    </row>
    <row r="26" spans="1:16" ht="15.75" thickBot="1">
      <c r="A26" s="20">
        <v>4</v>
      </c>
      <c r="B26" s="43" t="s">
        <v>26</v>
      </c>
      <c r="C26" s="42">
        <v>54.25</v>
      </c>
      <c r="D26" s="52">
        <v>2.334236691958669</v>
      </c>
      <c r="E26" s="42">
        <v>2.2289894971393442</v>
      </c>
      <c r="F26" s="42">
        <v>2.242838031075123</v>
      </c>
      <c r="G26" s="42">
        <v>2.336651939848533</v>
      </c>
      <c r="H26" s="42">
        <v>2.2425417777126366</v>
      </c>
      <c r="I26" s="42">
        <v>1.944562602126032</v>
      </c>
      <c r="J26" s="42">
        <v>2.186183318023427</v>
      </c>
      <c r="K26" s="42">
        <f>(K21/'2016'!K21-1)*100</f>
        <v>1.8290752038793823</v>
      </c>
      <c r="L26" s="42">
        <v>1.7489958033307662</v>
      </c>
      <c r="M26" s="42">
        <v>1.6766562439377575</v>
      </c>
      <c r="N26" s="42">
        <v>1.4142094340275024</v>
      </c>
      <c r="O26" s="42">
        <v>1.3433601709201826</v>
      </c>
      <c r="P26" s="42">
        <f>(P21/'2016'!P21-1)*100</f>
        <v>1.9586959540653481</v>
      </c>
    </row>
    <row r="29" spans="4:6" ht="15">
      <c r="D29" s="4"/>
      <c r="E29" s="4"/>
      <c r="F29" s="4"/>
    </row>
    <row r="30" spans="4:6" ht="15">
      <c r="D30" s="4"/>
      <c r="E30" s="4"/>
      <c r="F30" s="4"/>
    </row>
    <row r="31" spans="4:6" ht="15">
      <c r="D31" s="4"/>
      <c r="E31" s="4"/>
      <c r="F31" s="4"/>
    </row>
    <row r="32" spans="4:6" ht="15">
      <c r="D32" s="4"/>
      <c r="E32" s="4"/>
      <c r="F32" s="4"/>
    </row>
  </sheetData>
  <sheetProtection/>
  <mergeCells count="1">
    <mergeCell ref="A1:P1"/>
  </mergeCells>
  <printOptions/>
  <pageMargins left="0.17" right="0.16" top="0.75" bottom="0.75" header="0.3" footer="0.3"/>
  <pageSetup horizontalDpi="300" verticalDpi="300" orientation="landscape" scale="90" r:id="rId1"/>
  <ignoredErrors>
    <ignoredError sqref="P4:P16 P18:P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P3" sqref="P3"/>
    </sheetView>
  </sheetViews>
  <sheetFormatPr defaultColWidth="9.140625" defaultRowHeight="15"/>
  <cols>
    <col min="1" max="1" width="4.28125" style="0" bestFit="1" customWidth="1"/>
    <col min="2" max="2" width="38.710937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0" width="6.57421875" style="0" bestFit="1" customWidth="1"/>
    <col min="11" max="11" width="7.140625" style="0" bestFit="1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28125" style="0" bestFit="1" customWidth="1"/>
    <col min="17" max="17" width="4.421875" style="0" customWidth="1"/>
  </cols>
  <sheetData>
    <row r="1" spans="1:16" ht="45" customHeight="1" thickBot="1">
      <c r="A1" s="93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30.75" thickBot="1">
      <c r="A2" s="5" t="s">
        <v>0</v>
      </c>
      <c r="B2" s="5" t="s">
        <v>13</v>
      </c>
      <c r="C2" s="6" t="s">
        <v>14</v>
      </c>
      <c r="D2" s="74">
        <v>43101</v>
      </c>
      <c r="E2" s="74">
        <v>43132</v>
      </c>
      <c r="F2" s="74">
        <v>43160</v>
      </c>
      <c r="G2" s="74">
        <v>43191</v>
      </c>
      <c r="H2" s="74">
        <v>43221</v>
      </c>
      <c r="I2" s="74">
        <v>43252</v>
      </c>
      <c r="J2" s="74">
        <v>43282</v>
      </c>
      <c r="K2" s="74">
        <v>43313</v>
      </c>
      <c r="L2" s="74">
        <v>43344</v>
      </c>
      <c r="M2" s="74">
        <v>43374</v>
      </c>
      <c r="N2" s="74">
        <v>43405</v>
      </c>
      <c r="O2" s="74">
        <v>43435</v>
      </c>
      <c r="P2" s="55" t="s">
        <v>29</v>
      </c>
    </row>
    <row r="3" spans="1:16" s="18" customFormat="1" ht="15.75" thickBot="1">
      <c r="A3" s="26"/>
      <c r="B3" s="26" t="s">
        <v>17</v>
      </c>
      <c r="C3" s="27"/>
      <c r="D3" s="73">
        <v>3.977802643859807</v>
      </c>
      <c r="E3" s="73">
        <v>4.077132435967745</v>
      </c>
      <c r="F3" s="73">
        <v>3.9231460689943987</v>
      </c>
      <c r="G3" s="73">
        <v>3.819010155764846</v>
      </c>
      <c r="H3" s="73">
        <v>3.639520775182925</v>
      </c>
      <c r="I3" s="73">
        <v>3.4026167236678395</v>
      </c>
      <c r="J3" s="73">
        <v>3.3036742894111404</v>
      </c>
      <c r="K3" s="73">
        <v>3.272266003587032</v>
      </c>
      <c r="L3" s="73">
        <v>3.353207697495053</v>
      </c>
      <c r="M3" s="73">
        <v>3.158843750068585</v>
      </c>
      <c r="N3" s="73">
        <v>2.9678616055296647</v>
      </c>
      <c r="O3" s="73">
        <v>3.2500981051333255</v>
      </c>
      <c r="P3" s="30">
        <v>3.5102948341655615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110.12815215092317</v>
      </c>
      <c r="E4" s="27">
        <v>111.334153634606</v>
      </c>
      <c r="F4" s="27">
        <v>112.696773457488</v>
      </c>
      <c r="G4" s="27">
        <v>113.20152977058116</v>
      </c>
      <c r="H4" s="27">
        <v>113.23592284392113</v>
      </c>
      <c r="I4" s="27">
        <v>112.81166861837958</v>
      </c>
      <c r="J4" s="27">
        <v>112.44120728098541</v>
      </c>
      <c r="K4" s="27">
        <v>112.01200675845607</v>
      </c>
      <c r="L4" s="27">
        <v>112.1215749875879</v>
      </c>
      <c r="M4" s="27">
        <v>111.83075912462152</v>
      </c>
      <c r="N4" s="27">
        <v>112.17159961484616</v>
      </c>
      <c r="O4" s="27">
        <v>112.75972066871903</v>
      </c>
      <c r="P4" s="27">
        <v>112.22875574259292</v>
      </c>
    </row>
    <row r="5" spans="1:16" ht="15">
      <c r="A5" s="2">
        <v>1</v>
      </c>
      <c r="B5" s="1" t="s">
        <v>1</v>
      </c>
      <c r="C5" s="16">
        <v>38.48309218697755</v>
      </c>
      <c r="D5" s="9">
        <v>115.51491557662614</v>
      </c>
      <c r="E5" s="9">
        <v>117.1788604811207</v>
      </c>
      <c r="F5" s="9">
        <v>119.63304368659273</v>
      </c>
      <c r="G5" s="9">
        <v>119.93548846627267</v>
      </c>
      <c r="H5" s="9">
        <v>119.09041571447065</v>
      </c>
      <c r="I5" s="9">
        <v>119.14348779101245</v>
      </c>
      <c r="J5" s="9">
        <v>117.58317483543874</v>
      </c>
      <c r="K5" s="71">
        <v>115.33617053966495</v>
      </c>
      <c r="L5" s="70">
        <v>114.64599316814763</v>
      </c>
      <c r="M5" s="9">
        <v>113.4676878648356</v>
      </c>
      <c r="N5" s="70">
        <v>113.41273646419198</v>
      </c>
      <c r="O5" s="9">
        <v>114.69049468790783</v>
      </c>
      <c r="P5" s="71">
        <f aca="true" t="shared" si="0" ref="P4:P16">AVERAGE(D5:O5)</f>
        <v>116.63603910635685</v>
      </c>
    </row>
    <row r="6" spans="1:16" ht="15">
      <c r="A6" s="2">
        <v>2</v>
      </c>
      <c r="B6" s="1" t="s">
        <v>2</v>
      </c>
      <c r="C6" s="16">
        <v>3.7298588938547574</v>
      </c>
      <c r="D6" s="9">
        <v>107.89065773948496</v>
      </c>
      <c r="E6" s="9">
        <v>107.94213442321633</v>
      </c>
      <c r="F6" s="9">
        <v>107.93357088088943</v>
      </c>
      <c r="G6" s="9">
        <v>107.98288496782912</v>
      </c>
      <c r="H6" s="9">
        <v>107.86070847377776</v>
      </c>
      <c r="I6" s="9">
        <v>107.00960965910542</v>
      </c>
      <c r="J6" s="9">
        <v>107.58281950660607</v>
      </c>
      <c r="K6" s="9">
        <v>108.40214263906161</v>
      </c>
      <c r="L6" s="70">
        <v>109.21646009419308</v>
      </c>
      <c r="M6" s="9">
        <v>109.25453123760936</v>
      </c>
      <c r="N6" s="70">
        <v>109.26260555112685</v>
      </c>
      <c r="O6" s="9">
        <v>110.15847840313431</v>
      </c>
      <c r="P6" s="9">
        <f t="shared" si="0"/>
        <v>108.37471696466952</v>
      </c>
    </row>
    <row r="7" spans="1:16" ht="15">
      <c r="A7" s="2">
        <v>3</v>
      </c>
      <c r="B7" s="1" t="s">
        <v>3</v>
      </c>
      <c r="C7" s="16">
        <v>8.334620106492856</v>
      </c>
      <c r="D7" s="9">
        <v>107.14770557976135</v>
      </c>
      <c r="E7" s="9">
        <v>107.81598933878306</v>
      </c>
      <c r="F7" s="9">
        <v>107.9206992745261</v>
      </c>
      <c r="G7" s="9">
        <v>108.00956764112284</v>
      </c>
      <c r="H7" s="9">
        <v>108.18931521715709</v>
      </c>
      <c r="I7" s="9">
        <v>108.66161663135422</v>
      </c>
      <c r="J7" s="9">
        <v>109.09389954945975</v>
      </c>
      <c r="K7" s="9">
        <v>109.28510123630265</v>
      </c>
      <c r="L7" s="70">
        <v>109.7059015654045</v>
      </c>
      <c r="M7" s="9">
        <v>109.96211885115615</v>
      </c>
      <c r="N7" s="70">
        <v>109.99274085949139</v>
      </c>
      <c r="O7" s="9">
        <v>110.60221254420702</v>
      </c>
      <c r="P7" s="9">
        <f t="shared" si="0"/>
        <v>108.86557235739384</v>
      </c>
    </row>
    <row r="8" spans="1:16" ht="24">
      <c r="A8" s="2">
        <v>4</v>
      </c>
      <c r="B8" s="3" t="s">
        <v>4</v>
      </c>
      <c r="C8" s="16">
        <v>11.61651665881774</v>
      </c>
      <c r="D8" s="9">
        <v>119.1183144976365</v>
      </c>
      <c r="E8" s="9">
        <v>122.34825439420695</v>
      </c>
      <c r="F8" s="9">
        <v>125.30728361106071</v>
      </c>
      <c r="G8" s="9">
        <v>127.2916177452028</v>
      </c>
      <c r="H8" s="9">
        <v>130.3587678311116</v>
      </c>
      <c r="I8" s="9">
        <v>128.50327604426818</v>
      </c>
      <c r="J8" s="9">
        <v>129.05112509514723</v>
      </c>
      <c r="K8" s="58">
        <v>131.1965100241626</v>
      </c>
      <c r="L8" s="77">
        <v>133.94627666691557</v>
      </c>
      <c r="M8" s="9">
        <v>134.78440715303645</v>
      </c>
      <c r="N8" s="70">
        <v>135.12342637236273</v>
      </c>
      <c r="O8" s="9">
        <v>133.37626090810727</v>
      </c>
      <c r="P8" s="9">
        <f t="shared" si="0"/>
        <v>129.20046002860155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105.71312765836839</v>
      </c>
      <c r="E9" s="9">
        <v>105.8810040743172</v>
      </c>
      <c r="F9" s="9">
        <v>106.5727572865138</v>
      </c>
      <c r="G9" s="9">
        <v>106.85908724719819</v>
      </c>
      <c r="H9" s="9">
        <v>107.17762100222939</v>
      </c>
      <c r="I9" s="9">
        <v>107.29231092164508</v>
      </c>
      <c r="J9" s="9">
        <v>107.60348793536443</v>
      </c>
      <c r="K9" s="9">
        <v>107.906081230641</v>
      </c>
      <c r="L9" s="70">
        <v>107.9020255287214</v>
      </c>
      <c r="M9" s="9">
        <v>107.855214966488</v>
      </c>
      <c r="N9" s="70">
        <v>108.05164765108445</v>
      </c>
      <c r="O9" s="9">
        <v>109.49095103012235</v>
      </c>
      <c r="P9" s="9">
        <f t="shared" si="0"/>
        <v>107.35877637772448</v>
      </c>
    </row>
    <row r="10" spans="1:16" ht="15">
      <c r="A10" s="2">
        <v>6</v>
      </c>
      <c r="B10" s="1" t="s">
        <v>6</v>
      </c>
      <c r="C10" s="16">
        <v>2.8772611695680608</v>
      </c>
      <c r="D10" s="9">
        <v>107.00593938308289</v>
      </c>
      <c r="E10" s="9">
        <v>107.03415876541382</v>
      </c>
      <c r="F10" s="9">
        <v>107.05692022423204</v>
      </c>
      <c r="G10" s="9">
        <v>107.05818300423591</v>
      </c>
      <c r="H10" s="9">
        <v>107.28597601878322</v>
      </c>
      <c r="I10" s="9">
        <v>107.54754734103417</v>
      </c>
      <c r="J10" s="9">
        <v>107.05890532196018</v>
      </c>
      <c r="K10" s="9">
        <v>108.01352339061629</v>
      </c>
      <c r="L10" s="70">
        <v>107.5478848908258</v>
      </c>
      <c r="M10" s="9">
        <v>107.56677748965392</v>
      </c>
      <c r="N10" s="70">
        <v>107.56677748965392</v>
      </c>
      <c r="O10" s="9">
        <v>107.92359359772946</v>
      </c>
      <c r="P10" s="9">
        <f t="shared" si="0"/>
        <v>107.38884890976847</v>
      </c>
    </row>
    <row r="11" spans="1:16" ht="15">
      <c r="A11" s="2">
        <v>7</v>
      </c>
      <c r="B11" s="1" t="s">
        <v>7</v>
      </c>
      <c r="C11" s="16">
        <v>12.532297673721363</v>
      </c>
      <c r="D11" s="9">
        <v>100.58431911126095</v>
      </c>
      <c r="E11" s="9">
        <v>101.35913387150994</v>
      </c>
      <c r="F11" s="9">
        <v>101.52204142117104</v>
      </c>
      <c r="G11" s="9">
        <v>102.37985439880417</v>
      </c>
      <c r="H11" s="9">
        <v>102.04649368427648</v>
      </c>
      <c r="I11" s="9">
        <v>101.25243237666726</v>
      </c>
      <c r="J11" s="9">
        <v>102.03960540656773</v>
      </c>
      <c r="K11" s="9">
        <v>102.7024209311366</v>
      </c>
      <c r="L11" s="77">
        <v>102.38428784181079</v>
      </c>
      <c r="M11" s="9">
        <v>102.86005830470852</v>
      </c>
      <c r="N11" s="70">
        <v>105.17575597158377</v>
      </c>
      <c r="O11" s="9">
        <v>105.48654316088042</v>
      </c>
      <c r="P11" s="9">
        <f t="shared" si="0"/>
        <v>102.48274554003149</v>
      </c>
    </row>
    <row r="12" spans="1:16" ht="15">
      <c r="A12" s="2">
        <v>8</v>
      </c>
      <c r="B12" s="1" t="s">
        <v>8</v>
      </c>
      <c r="C12" s="16">
        <v>5.642013525801707</v>
      </c>
      <c r="D12" s="9">
        <v>98.09269040347833</v>
      </c>
      <c r="E12" s="9">
        <v>98.24072512255869</v>
      </c>
      <c r="F12" s="9">
        <v>98.24072512255869</v>
      </c>
      <c r="G12" s="9">
        <v>98.19336843830392</v>
      </c>
      <c r="H12" s="9">
        <v>98.19336843830392</v>
      </c>
      <c r="I12" s="9">
        <v>95.54204433953072</v>
      </c>
      <c r="J12" s="9">
        <v>95.47349634610758</v>
      </c>
      <c r="K12" s="9">
        <v>95.50498846765385</v>
      </c>
      <c r="L12" s="70">
        <v>95.5660826354971</v>
      </c>
      <c r="M12" s="9">
        <v>95.4783097298455</v>
      </c>
      <c r="N12" s="70">
        <v>95.4673308996155</v>
      </c>
      <c r="O12" s="9">
        <v>95.57395910946606</v>
      </c>
      <c r="P12" s="9">
        <f t="shared" si="0"/>
        <v>96.63059075441</v>
      </c>
    </row>
    <row r="13" spans="1:16" ht="15">
      <c r="A13" s="2">
        <v>9</v>
      </c>
      <c r="B13" s="1" t="s">
        <v>9</v>
      </c>
      <c r="C13" s="16">
        <v>1.6003907209857446</v>
      </c>
      <c r="D13" s="9">
        <v>103.0686951054858</v>
      </c>
      <c r="E13" s="9">
        <v>103.0654730574895</v>
      </c>
      <c r="F13" s="9">
        <v>103.07085034928107</v>
      </c>
      <c r="G13" s="9">
        <v>103.1929907741326</v>
      </c>
      <c r="H13" s="9">
        <v>102.76095486273476</v>
      </c>
      <c r="I13" s="9">
        <v>102.51938148750475</v>
      </c>
      <c r="J13" s="9">
        <v>102.53176305417192</v>
      </c>
      <c r="K13" s="9">
        <v>102.66006107461615</v>
      </c>
      <c r="L13" s="70">
        <v>102.87807283262542</v>
      </c>
      <c r="M13" s="9">
        <v>102.31680224318669</v>
      </c>
      <c r="N13" s="70">
        <v>102.59144287018945</v>
      </c>
      <c r="O13" s="9">
        <v>102.88816173748525</v>
      </c>
      <c r="P13" s="9">
        <f t="shared" si="0"/>
        <v>102.79538745407528</v>
      </c>
    </row>
    <row r="14" spans="1:16" ht="15">
      <c r="A14" s="2">
        <v>10</v>
      </c>
      <c r="B14" s="1" t="s">
        <v>10</v>
      </c>
      <c r="C14" s="16">
        <v>1.5164650499744863</v>
      </c>
      <c r="D14" s="9">
        <v>105.33604931968537</v>
      </c>
      <c r="E14" s="9">
        <v>105.54660917424481</v>
      </c>
      <c r="F14" s="9">
        <v>105.49954017064002</v>
      </c>
      <c r="G14" s="9">
        <v>105.50636943070592</v>
      </c>
      <c r="H14" s="9">
        <v>105.50636943070592</v>
      </c>
      <c r="I14" s="9">
        <v>105.81837760433095</v>
      </c>
      <c r="J14" s="9">
        <v>105.97352870003913</v>
      </c>
      <c r="K14" s="9">
        <v>105.98633480548965</v>
      </c>
      <c r="L14" s="77">
        <v>105.98633480548965</v>
      </c>
      <c r="M14" s="9">
        <v>105.97182524510022</v>
      </c>
      <c r="N14" s="70">
        <v>105.97182524510022</v>
      </c>
      <c r="O14" s="9">
        <v>105.97182524510022</v>
      </c>
      <c r="P14" s="9">
        <f t="shared" si="0"/>
        <v>105.75624909805266</v>
      </c>
    </row>
    <row r="15" spans="1:16" ht="15">
      <c r="A15" s="19">
        <v>11</v>
      </c>
      <c r="B15" s="11" t="s">
        <v>11</v>
      </c>
      <c r="C15" s="16">
        <v>4.2346266451401755</v>
      </c>
      <c r="D15" s="9">
        <v>105.01180196414384</v>
      </c>
      <c r="E15" s="9">
        <v>105.25037422955441</v>
      </c>
      <c r="F15" s="9">
        <v>105.33130567522433</v>
      </c>
      <c r="G15" s="9">
        <v>105.33182625921043</v>
      </c>
      <c r="H15" s="9">
        <v>105.38884222520447</v>
      </c>
      <c r="I15" s="9">
        <v>105.22078413836827</v>
      </c>
      <c r="J15" s="9">
        <v>105.36527217813656</v>
      </c>
      <c r="K15" s="9">
        <v>105.54774295262263</v>
      </c>
      <c r="L15" s="70">
        <v>106.31881490818165</v>
      </c>
      <c r="M15" s="9">
        <v>106.31881490818165</v>
      </c>
      <c r="N15" s="70">
        <v>106.51172469185367</v>
      </c>
      <c r="O15" s="9">
        <v>107.32457027201998</v>
      </c>
      <c r="P15" s="9">
        <f t="shared" si="0"/>
        <v>105.74348953355849</v>
      </c>
    </row>
    <row r="16" spans="1:16" ht="15.75" thickBot="1">
      <c r="A16" s="20">
        <v>12</v>
      </c>
      <c r="B16" s="12" t="s">
        <v>12</v>
      </c>
      <c r="C16" s="17">
        <v>3.0875523573518775</v>
      </c>
      <c r="D16" s="13">
        <v>105.65600651077617</v>
      </c>
      <c r="E16" s="13">
        <v>105.74267752035307</v>
      </c>
      <c r="F16" s="13">
        <v>105.68652022455984</v>
      </c>
      <c r="G16" s="13">
        <v>106.44739922640538</v>
      </c>
      <c r="H16" s="13">
        <v>106.84883048036649</v>
      </c>
      <c r="I16" s="13">
        <v>106.9717659923942</v>
      </c>
      <c r="J16" s="13">
        <v>106.96550872246267</v>
      </c>
      <c r="K16" s="13">
        <v>106.9110037617007</v>
      </c>
      <c r="L16" s="77">
        <v>107.0481379797886</v>
      </c>
      <c r="M16" s="13">
        <v>107.03040792276626</v>
      </c>
      <c r="N16" s="70">
        <v>107.19664292718882</v>
      </c>
      <c r="O16" s="13">
        <v>108.14946537276494</v>
      </c>
      <c r="P16" s="13">
        <f t="shared" si="0"/>
        <v>106.72119722012728</v>
      </c>
    </row>
    <row r="17" spans="1:16" ht="30.75" thickBot="1">
      <c r="A17" s="48"/>
      <c r="B17" s="26" t="s">
        <v>18</v>
      </c>
      <c r="C17" s="26"/>
      <c r="D17" s="47">
        <v>43101</v>
      </c>
      <c r="E17" s="47">
        <v>43132</v>
      </c>
      <c r="F17" s="47">
        <v>43160</v>
      </c>
      <c r="G17" s="47">
        <v>43191</v>
      </c>
      <c r="H17" s="47">
        <v>43221</v>
      </c>
      <c r="I17" s="47">
        <v>43252</v>
      </c>
      <c r="J17" s="47">
        <v>43282</v>
      </c>
      <c r="K17" s="47">
        <v>43313</v>
      </c>
      <c r="L17" s="47">
        <v>43344</v>
      </c>
      <c r="M17" s="47">
        <v>43374</v>
      </c>
      <c r="N17" s="47">
        <v>43405</v>
      </c>
      <c r="O17" s="47">
        <v>43435</v>
      </c>
      <c r="P17" s="72" t="s">
        <v>29</v>
      </c>
    </row>
    <row r="18" spans="1:16" ht="25.5" customHeight="1">
      <c r="A18" s="75">
        <v>1</v>
      </c>
      <c r="B18" s="3" t="s">
        <v>19</v>
      </c>
      <c r="C18" s="33">
        <v>37.07</v>
      </c>
      <c r="D18" s="34">
        <v>116.62944892332271</v>
      </c>
      <c r="E18" s="34">
        <v>118.32729524013516</v>
      </c>
      <c r="F18" s="34">
        <v>120.87729930968096</v>
      </c>
      <c r="G18" s="35">
        <v>121.22768296215128</v>
      </c>
      <c r="H18" s="36">
        <v>120.58750791314615</v>
      </c>
      <c r="I18" s="36">
        <v>120.46276227968288</v>
      </c>
      <c r="J18" s="36">
        <v>118.8605358030337</v>
      </c>
      <c r="K18" s="36">
        <v>117.47459565480084</v>
      </c>
      <c r="L18" s="34">
        <v>116.84050986917005</v>
      </c>
      <c r="M18" s="60">
        <v>115.94775708187937</v>
      </c>
      <c r="N18" s="35">
        <v>116.27608375730894</v>
      </c>
      <c r="O18" s="35">
        <v>117.59329184921056</v>
      </c>
      <c r="P18" s="35">
        <f>AVERAGE(D18:O18)</f>
        <v>118.4253975536269</v>
      </c>
    </row>
    <row r="19" spans="1:16" ht="35.25">
      <c r="A19" s="75">
        <v>2</v>
      </c>
      <c r="B19" s="38" t="s">
        <v>20</v>
      </c>
      <c r="C19" s="39">
        <v>8.68</v>
      </c>
      <c r="D19" s="40">
        <v>124.75972809131027</v>
      </c>
      <c r="E19" s="40">
        <v>129.4029757565748</v>
      </c>
      <c r="F19" s="40">
        <v>133.6338507931602</v>
      </c>
      <c r="G19" s="36">
        <v>136.73302778281354</v>
      </c>
      <c r="H19" s="36">
        <v>140.7807730838347</v>
      </c>
      <c r="I19" s="36">
        <v>138.13324064183732</v>
      </c>
      <c r="J19" s="36">
        <v>139.64002367192043</v>
      </c>
      <c r="K19" s="40">
        <v>142.50700529022046</v>
      </c>
      <c r="L19" s="40">
        <v>145.43841536234197</v>
      </c>
      <c r="M19" s="61">
        <v>146.55648306827354</v>
      </c>
      <c r="N19" s="36">
        <v>148.1598515018263</v>
      </c>
      <c r="O19" s="36">
        <v>146.4025475915117</v>
      </c>
      <c r="P19" s="36">
        <f>AVERAGE(D19:O19)</f>
        <v>139.34566021963542</v>
      </c>
    </row>
    <row r="20" spans="1:16" ht="15">
      <c r="A20" s="75">
        <v>3</v>
      </c>
      <c r="B20" s="1" t="s">
        <v>21</v>
      </c>
      <c r="C20" s="39">
        <v>62.93</v>
      </c>
      <c r="D20" s="40">
        <v>106.98802005311732</v>
      </c>
      <c r="E20" s="40">
        <v>107.97847533943433</v>
      </c>
      <c r="F20" s="40">
        <v>108.65505454549992</v>
      </c>
      <c r="G20" s="24">
        <v>109.26910633510255</v>
      </c>
      <c r="H20" s="36">
        <v>110.08016443012194</v>
      </c>
      <c r="I20" s="36">
        <v>109.69307592978616</v>
      </c>
      <c r="J20" s="36">
        <v>110.10727748948155</v>
      </c>
      <c r="K20" s="40">
        <v>110.81353213335599</v>
      </c>
      <c r="L20" s="40">
        <v>111.3789579548839</v>
      </c>
      <c r="M20" s="61">
        <v>111.64062124463719</v>
      </c>
      <c r="N20" s="24">
        <v>112.24239738433694</v>
      </c>
      <c r="O20" s="24">
        <v>112.49422281480727</v>
      </c>
      <c r="P20" s="24">
        <f>AVERAGE(D20:O20)</f>
        <v>110.11174213788043</v>
      </c>
    </row>
    <row r="21" spans="1:16" ht="15.75" thickBot="1">
      <c r="A21" s="75">
        <v>4</v>
      </c>
      <c r="B21" s="41" t="s">
        <v>22</v>
      </c>
      <c r="C21" s="42">
        <v>54.25</v>
      </c>
      <c r="D21" s="43">
        <v>104.14474810012007</v>
      </c>
      <c r="E21" s="43">
        <v>104.55079798776273</v>
      </c>
      <c r="F21" s="43">
        <v>104.65873012704921</v>
      </c>
      <c r="G21" s="45">
        <v>104.875190038268</v>
      </c>
      <c r="H21" s="46">
        <v>105.16841484828916</v>
      </c>
      <c r="I21" s="46">
        <v>105.14297177037633</v>
      </c>
      <c r="J21" s="46">
        <v>105.38237267250742</v>
      </c>
      <c r="K21" s="46">
        <v>105.74293547903754</v>
      </c>
      <c r="L21" s="43">
        <v>105.92983062436429</v>
      </c>
      <c r="M21" s="53">
        <v>106.05447890961105</v>
      </c>
      <c r="N21" s="45">
        <v>106.49601162918876</v>
      </c>
      <c r="O21" s="62">
        <v>107.06927499304842</v>
      </c>
      <c r="P21" s="62">
        <f>AVERAGE(D21:O21)</f>
        <v>105.43464643163526</v>
      </c>
    </row>
    <row r="22" spans="1:8" ht="15.75" thickBot="1">
      <c r="A22" s="19"/>
      <c r="B22" s="54" t="s">
        <v>27</v>
      </c>
      <c r="C22" s="4"/>
      <c r="D22" s="49"/>
      <c r="H22" s="21"/>
    </row>
    <row r="23" spans="1:16" ht="15">
      <c r="A23" s="19">
        <v>1</v>
      </c>
      <c r="B23" s="34" t="s">
        <v>23</v>
      </c>
      <c r="C23" s="33">
        <v>37.07</v>
      </c>
      <c r="D23" s="50">
        <v>6.696193156239327</v>
      </c>
      <c r="E23" s="33">
        <v>5.759479030884473</v>
      </c>
      <c r="F23" s="33">
        <v>4.955910453249057</v>
      </c>
      <c r="G23" s="33">
        <v>4.004865606298469</v>
      </c>
      <c r="H23" s="33">
        <v>3.165379247323963</v>
      </c>
      <c r="I23" s="33">
        <v>3.7872289895178435</v>
      </c>
      <c r="J23" s="33">
        <f>((J18/'2017'!J18)-1)*100</f>
        <v>3.012095634796519</v>
      </c>
      <c r="K23" s="33">
        <v>3.157620973312092</v>
      </c>
      <c r="L23" s="33">
        <v>3.1</v>
      </c>
      <c r="M23" s="33">
        <v>2.5309066729074514</v>
      </c>
      <c r="N23" s="78">
        <v>1.993113263259949</v>
      </c>
      <c r="O23" s="33">
        <v>2.604314230488791</v>
      </c>
      <c r="P23" s="33">
        <f>(P18/'2017'!P18-1)*100</f>
        <v>3.714520822388412</v>
      </c>
    </row>
    <row r="24" spans="1:16" ht="15">
      <c r="A24" s="19">
        <v>2</v>
      </c>
      <c r="B24" s="40" t="s">
        <v>24</v>
      </c>
      <c r="C24" s="39">
        <v>8.68</v>
      </c>
      <c r="D24" s="51">
        <v>10.354178049554408</v>
      </c>
      <c r="E24" s="39">
        <v>12.096387154174938</v>
      </c>
      <c r="F24" s="39">
        <v>14.106700632390412</v>
      </c>
      <c r="G24" s="39">
        <v>18.420205681117174</v>
      </c>
      <c r="H24" s="39">
        <v>21.23837736554668</v>
      </c>
      <c r="I24" s="39">
        <v>16.840460247784893</v>
      </c>
      <c r="J24" s="76">
        <f>((J19/'2017'!J19)-1)*100</f>
        <v>18.546104949872166</v>
      </c>
      <c r="K24" s="39">
        <v>18.7</v>
      </c>
      <c r="L24" s="39">
        <v>18.9</v>
      </c>
      <c r="M24" s="39">
        <v>19.530140274274398</v>
      </c>
      <c r="N24" s="39">
        <v>19.15242711389238</v>
      </c>
      <c r="O24" s="39">
        <v>17.70255037073669</v>
      </c>
      <c r="P24" s="39">
        <f>(P19/'2017'!P19-1)*100</f>
        <v>17.18743959052038</v>
      </c>
    </row>
    <row r="25" spans="1:16" ht="15">
      <c r="A25" s="19">
        <v>3</v>
      </c>
      <c r="B25" s="40" t="s">
        <v>25</v>
      </c>
      <c r="C25" s="39">
        <v>62.93</v>
      </c>
      <c r="D25" s="51">
        <v>2.7530588492069574</v>
      </c>
      <c r="E25" s="39">
        <v>3.2654601743501654</v>
      </c>
      <c r="F25" s="39">
        <v>3.5095103436129316</v>
      </c>
      <c r="G25" s="39">
        <v>3.938421376367307</v>
      </c>
      <c r="H25" s="39">
        <v>4.5459001286098255</v>
      </c>
      <c r="I25" s="39">
        <v>3.9514481570903426</v>
      </c>
      <c r="J25" s="39">
        <f>((J20/'2017'!J20)-1)*100</f>
        <v>4.23081358934736</v>
      </c>
      <c r="K25" s="39">
        <v>4.6</v>
      </c>
      <c r="L25" s="39">
        <v>4.8</v>
      </c>
      <c r="M25" s="39">
        <v>5.018774984492902</v>
      </c>
      <c r="N25" s="39">
        <v>5.2797208061349465</v>
      </c>
      <c r="O25" s="39">
        <v>5.419966543798882</v>
      </c>
      <c r="P25" s="39">
        <f>(P20/'2017'!P20-1)*100</f>
        <v>4.285396504350425</v>
      </c>
    </row>
    <row r="26" spans="1:16" ht="15.75" thickBot="1">
      <c r="A26" s="20">
        <v>4</v>
      </c>
      <c r="B26" s="43" t="s">
        <v>26</v>
      </c>
      <c r="C26" s="42">
        <v>54.25</v>
      </c>
      <c r="D26" s="52">
        <v>1.4142638476889902</v>
      </c>
      <c r="E26" s="42">
        <v>1.679277245819022</v>
      </c>
      <c r="F26" s="42">
        <v>1.5823053907984663</v>
      </c>
      <c r="G26" s="42">
        <v>1.353049704096021</v>
      </c>
      <c r="H26" s="42">
        <v>1.5514702884471987</v>
      </c>
      <c r="I26" s="42">
        <f>((I21/'2017'!I21)-1)*100</f>
        <v>1.5958059035210193</v>
      </c>
      <c r="J26" s="42">
        <f>((J21/'2017'!J21)-1)*100</f>
        <v>1.6290844075080635</v>
      </c>
      <c r="K26" s="42">
        <v>2</v>
      </c>
      <c r="L26" s="42">
        <v>2.2</v>
      </c>
      <c r="M26" s="42">
        <v>2.2736639739244113</v>
      </c>
      <c r="N26" s="42">
        <v>2.620354086134391</v>
      </c>
      <c r="O26" s="42">
        <v>3.0671019649077813</v>
      </c>
      <c r="P26" s="42">
        <f>(P21/'2017'!P21-1)*100</f>
        <v>1.912898217750425</v>
      </c>
    </row>
    <row r="29" spans="4:6" ht="15">
      <c r="D29" s="4"/>
      <c r="E29" s="4"/>
      <c r="F29" s="4"/>
    </row>
    <row r="30" spans="4:6" ht="15">
      <c r="D30" s="4"/>
      <c r="E30" s="4"/>
      <c r="F30" s="4"/>
    </row>
    <row r="31" spans="4:6" ht="15">
      <c r="D31" s="4"/>
      <c r="E31" s="4"/>
      <c r="F31" s="4"/>
    </row>
    <row r="32" spans="4:6" ht="15">
      <c r="D32" s="4"/>
      <c r="E32" s="4"/>
      <c r="F32" s="4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5:P16 P18:P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4.28125" style="0" bestFit="1" customWidth="1"/>
    <col min="2" max="2" width="36.421875" style="0" customWidth="1"/>
    <col min="3" max="3" width="8.421875" style="0" bestFit="1" customWidth="1"/>
    <col min="4" max="4" width="6.57421875" style="0" customWidth="1"/>
    <col min="5" max="5" width="7.7109375" style="0" bestFit="1" customWidth="1"/>
    <col min="6" max="6" width="7.28125" style="0" customWidth="1"/>
    <col min="7" max="7" width="6.8515625" style="0" customWidth="1"/>
    <col min="8" max="8" width="7.57421875" style="0" customWidth="1"/>
    <col min="9" max="9" width="6.7109375" style="0" customWidth="1"/>
    <col min="10" max="10" width="6.57421875" style="0" customWidth="1"/>
    <col min="11" max="11" width="7.140625" style="0" customWidth="1"/>
    <col min="12" max="12" width="7.00390625" style="0" customWidth="1"/>
    <col min="13" max="13" width="6.7109375" style="0" customWidth="1"/>
    <col min="14" max="14" width="7.28125" style="0" customWidth="1"/>
    <col min="15" max="15" width="7.00390625" style="0" customWidth="1"/>
    <col min="16" max="16" width="2.421875" style="0" customWidth="1"/>
    <col min="17" max="17" width="10.8515625" style="0" customWidth="1"/>
  </cols>
  <sheetData>
    <row r="1" spans="1:15" ht="15.75" thickBot="1">
      <c r="A1" s="93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.75" thickBot="1">
      <c r="A2" s="5" t="s">
        <v>0</v>
      </c>
      <c r="B2" s="5" t="s">
        <v>13</v>
      </c>
      <c r="C2" s="6" t="s">
        <v>14</v>
      </c>
      <c r="D2" s="74">
        <v>43466</v>
      </c>
      <c r="E2" s="74">
        <v>43497</v>
      </c>
      <c r="F2" s="74">
        <v>43525</v>
      </c>
      <c r="G2" s="74">
        <v>43556</v>
      </c>
      <c r="H2" s="74">
        <v>43586</v>
      </c>
      <c r="I2" s="74">
        <v>43617</v>
      </c>
      <c r="J2" s="74">
        <v>43647</v>
      </c>
      <c r="K2" s="74">
        <v>43678</v>
      </c>
      <c r="L2" s="74">
        <v>43709</v>
      </c>
      <c r="M2" s="74">
        <v>43739</v>
      </c>
      <c r="N2" s="74">
        <v>43770</v>
      </c>
      <c r="O2" s="74">
        <v>43800</v>
      </c>
    </row>
    <row r="3" spans="1:15" s="18" customFormat="1" ht="15.75" thickBot="1">
      <c r="A3" s="26"/>
      <c r="B3" s="26" t="s">
        <v>17</v>
      </c>
      <c r="C3" s="27"/>
      <c r="D3" s="73">
        <v>2.9519902045372914</v>
      </c>
      <c r="E3" s="73">
        <v>2.956095017263949</v>
      </c>
      <c r="F3" s="73">
        <v>3.139062728261144</v>
      </c>
      <c r="G3" s="73">
        <v>3.1956652872706215</v>
      </c>
      <c r="H3" s="73">
        <v>3.5287950453881</v>
      </c>
      <c r="I3" s="73">
        <v>3.7389684400802814</v>
      </c>
      <c r="J3" s="73"/>
      <c r="K3" s="73"/>
      <c r="L3" s="73"/>
      <c r="M3" s="73"/>
      <c r="N3" s="73"/>
      <c r="O3" s="73"/>
    </row>
    <row r="4" spans="1:15" s="18" customFormat="1" ht="15.75" thickBot="1">
      <c r="A4" s="26"/>
      <c r="B4" s="26" t="s">
        <v>16</v>
      </c>
      <c r="C4" s="30">
        <v>100</v>
      </c>
      <c r="D4" s="27">
        <v>113.37912441485635</v>
      </c>
      <c r="E4" s="27">
        <v>114.62529700271158</v>
      </c>
      <c r="F4" s="27">
        <v>116.2343958690449</v>
      </c>
      <c r="G4" s="27">
        <v>116.81907176211895</v>
      </c>
      <c r="H4" s="27">
        <v>117.23178647883692</v>
      </c>
      <c r="I4" s="27">
        <v>117.02966130474874</v>
      </c>
      <c r="J4" s="30"/>
      <c r="K4" s="27"/>
      <c r="L4" s="27"/>
      <c r="M4" s="27"/>
      <c r="N4" s="27"/>
      <c r="O4" s="27"/>
    </row>
    <row r="5" spans="1:18" ht="15">
      <c r="A5" s="2">
        <v>1</v>
      </c>
      <c r="B5" s="1" t="s">
        <v>1</v>
      </c>
      <c r="C5" s="16">
        <v>38.48309218697755</v>
      </c>
      <c r="D5" s="9">
        <v>116.34263059464882</v>
      </c>
      <c r="E5" s="9">
        <v>117.80943752371324</v>
      </c>
      <c r="F5" s="9">
        <v>119.76195900317562</v>
      </c>
      <c r="G5" s="9">
        <v>120.98889779167877</v>
      </c>
      <c r="H5" s="9">
        <v>121.6654989123563</v>
      </c>
      <c r="I5" s="9">
        <v>121.87162835869758</v>
      </c>
      <c r="J5" s="16"/>
      <c r="K5" s="71"/>
      <c r="L5" s="70"/>
      <c r="M5" s="9"/>
      <c r="N5" s="70"/>
      <c r="O5" s="9"/>
      <c r="Q5" s="64"/>
      <c r="R5" s="64"/>
    </row>
    <row r="6" spans="1:15" ht="15">
      <c r="A6" s="2">
        <v>2</v>
      </c>
      <c r="B6" s="1" t="s">
        <v>2</v>
      </c>
      <c r="C6" s="16">
        <v>3.7298588938547574</v>
      </c>
      <c r="D6" s="9">
        <v>110.29232893498565</v>
      </c>
      <c r="E6" s="9">
        <v>110.6652024542241</v>
      </c>
      <c r="F6" s="9">
        <v>111.43138677625959</v>
      </c>
      <c r="G6" s="9">
        <v>111.48034510393414</v>
      </c>
      <c r="H6" s="9">
        <v>111.49223350493429</v>
      </c>
      <c r="I6" s="9">
        <v>111.49223350493429</v>
      </c>
      <c r="J6" s="16"/>
      <c r="K6" s="9"/>
      <c r="L6" s="70"/>
      <c r="M6" s="9"/>
      <c r="N6" s="70"/>
      <c r="O6" s="9"/>
    </row>
    <row r="7" spans="1:15" ht="15">
      <c r="A7" s="2">
        <v>3</v>
      </c>
      <c r="B7" s="1" t="s">
        <v>3</v>
      </c>
      <c r="C7" s="16">
        <v>8.334620106492856</v>
      </c>
      <c r="D7" s="9">
        <v>111.15195176099337</v>
      </c>
      <c r="E7" s="9">
        <v>111.36136681562093</v>
      </c>
      <c r="F7" s="9">
        <v>111.59205875140826</v>
      </c>
      <c r="G7" s="9">
        <v>111.86689480411141</v>
      </c>
      <c r="H7" s="9">
        <v>112.16767936828734</v>
      </c>
      <c r="I7" s="9">
        <v>112.0204189539856</v>
      </c>
      <c r="J7" s="16"/>
      <c r="K7" s="9"/>
      <c r="L7" s="70"/>
      <c r="M7" s="9"/>
      <c r="N7" s="70"/>
      <c r="O7" s="9"/>
    </row>
    <row r="8" spans="1:15" ht="24">
      <c r="A8" s="2">
        <v>4</v>
      </c>
      <c r="B8" s="3" t="s">
        <v>4</v>
      </c>
      <c r="C8" s="16">
        <v>11.61651665881774</v>
      </c>
      <c r="D8" s="9">
        <v>133.02190650234738</v>
      </c>
      <c r="E8" s="9">
        <v>137.44488175165444</v>
      </c>
      <c r="F8" s="9">
        <v>141.64537428065648</v>
      </c>
      <c r="G8" s="9">
        <v>141.77083085272076</v>
      </c>
      <c r="H8" s="9">
        <v>141.87357019781547</v>
      </c>
      <c r="I8" s="9">
        <v>139.99983534203992</v>
      </c>
      <c r="J8" s="16"/>
      <c r="K8" s="58"/>
      <c r="L8" s="77"/>
      <c r="M8" s="9"/>
      <c r="N8" s="70"/>
      <c r="O8" s="9"/>
    </row>
    <row r="9" spans="1:15" ht="24">
      <c r="A9" s="2">
        <v>5</v>
      </c>
      <c r="B9" s="3" t="s">
        <v>5</v>
      </c>
      <c r="C9" s="16">
        <v>6.345305011313683</v>
      </c>
      <c r="D9" s="9">
        <v>109.83659660702328</v>
      </c>
      <c r="E9" s="9">
        <v>110.22716303444567</v>
      </c>
      <c r="F9" s="9">
        <v>111.12349259255468</v>
      </c>
      <c r="G9" s="9">
        <v>111.3381426428768</v>
      </c>
      <c r="H9" s="9">
        <v>111.76461400744405</v>
      </c>
      <c r="I9" s="9">
        <v>111.74279863010588</v>
      </c>
      <c r="J9" s="16"/>
      <c r="K9" s="9"/>
      <c r="L9" s="70"/>
      <c r="M9" s="9"/>
      <c r="N9" s="70"/>
      <c r="O9" s="9"/>
    </row>
    <row r="10" spans="1:15" ht="15">
      <c r="A10" s="2">
        <v>6</v>
      </c>
      <c r="B10" s="1" t="s">
        <v>6</v>
      </c>
      <c r="C10" s="16">
        <v>2.8772611695680608</v>
      </c>
      <c r="D10" s="9">
        <v>108.07991169777814</v>
      </c>
      <c r="E10" s="9">
        <v>108.59304355653869</v>
      </c>
      <c r="F10" s="9">
        <v>108.9899479735588</v>
      </c>
      <c r="G10" s="9">
        <v>109.45854529535282</v>
      </c>
      <c r="H10" s="9">
        <v>109.47233829121002</v>
      </c>
      <c r="I10" s="9">
        <v>109.47233829121002</v>
      </c>
      <c r="J10" s="16"/>
      <c r="K10" s="9"/>
      <c r="L10" s="70"/>
      <c r="M10" s="9"/>
      <c r="N10" s="70"/>
      <c r="O10" s="9"/>
    </row>
    <row r="11" spans="1:15" ht="15">
      <c r="A11" s="2">
        <v>7</v>
      </c>
      <c r="B11" s="1" t="s">
        <v>7</v>
      </c>
      <c r="C11" s="16">
        <v>12.532297673721363</v>
      </c>
      <c r="D11" s="9">
        <v>104.60411538409865</v>
      </c>
      <c r="E11" s="9">
        <v>104.666451910586</v>
      </c>
      <c r="F11" s="9">
        <v>105.6726883128597</v>
      </c>
      <c r="G11" s="9">
        <v>105.87383914295064</v>
      </c>
      <c r="H11" s="9">
        <v>106.21556088318295</v>
      </c>
      <c r="I11" s="9">
        <v>106.15862809254082</v>
      </c>
      <c r="J11" s="16"/>
      <c r="K11" s="9"/>
      <c r="L11" s="77"/>
      <c r="M11" s="9"/>
      <c r="N11" s="70"/>
      <c r="O11" s="9"/>
    </row>
    <row r="12" spans="1:15" ht="15">
      <c r="A12" s="2">
        <v>8</v>
      </c>
      <c r="B12" s="1" t="s">
        <v>8</v>
      </c>
      <c r="C12" s="16">
        <v>5.642013525801707</v>
      </c>
      <c r="D12" s="9">
        <v>95.71896316607487</v>
      </c>
      <c r="E12" s="9">
        <v>96.22637776497793</v>
      </c>
      <c r="F12" s="9">
        <v>97.08911448490744</v>
      </c>
      <c r="G12" s="9">
        <v>97.08911448490744</v>
      </c>
      <c r="H12" s="9">
        <v>97.08608218232611</v>
      </c>
      <c r="I12" s="9">
        <v>96.51296908330626</v>
      </c>
      <c r="J12" s="16"/>
      <c r="K12" s="9"/>
      <c r="L12" s="70"/>
      <c r="M12" s="9"/>
      <c r="N12" s="70"/>
      <c r="O12" s="9"/>
    </row>
    <row r="13" spans="1:15" ht="15">
      <c r="A13" s="2">
        <v>9</v>
      </c>
      <c r="B13" s="1" t="s">
        <v>9</v>
      </c>
      <c r="C13" s="16">
        <v>1.6003907209857446</v>
      </c>
      <c r="D13" s="9">
        <v>103.24426751583475</v>
      </c>
      <c r="E13" s="9">
        <v>103.3010025227343</v>
      </c>
      <c r="F13" s="9">
        <v>103.3830520343095</v>
      </c>
      <c r="G13" s="9">
        <v>103.76757260397842</v>
      </c>
      <c r="H13" s="9">
        <v>106.02461176259456</v>
      </c>
      <c r="I13" s="9">
        <v>106.02658682113498</v>
      </c>
      <c r="J13" s="16"/>
      <c r="K13" s="9"/>
      <c r="L13" s="70"/>
      <c r="M13" s="9"/>
      <c r="N13" s="70"/>
      <c r="O13" s="9"/>
    </row>
    <row r="14" spans="1:15" ht="15">
      <c r="A14" s="2">
        <v>10</v>
      </c>
      <c r="B14" s="1" t="s">
        <v>10</v>
      </c>
      <c r="C14" s="16">
        <v>1.5164650499744863</v>
      </c>
      <c r="D14" s="9">
        <v>107.41895339541138</v>
      </c>
      <c r="E14" s="9">
        <v>107.46036848102509</v>
      </c>
      <c r="F14" s="9">
        <v>107.54698462302606</v>
      </c>
      <c r="G14" s="9">
        <v>107.67892496348844</v>
      </c>
      <c r="H14" s="9">
        <v>107.67892496348844</v>
      </c>
      <c r="I14" s="9">
        <v>107.67892496348844</v>
      </c>
      <c r="J14" s="16"/>
      <c r="K14" s="9"/>
      <c r="L14" s="77"/>
      <c r="M14" s="9"/>
      <c r="N14" s="70"/>
      <c r="O14" s="9"/>
    </row>
    <row r="15" spans="1:15" ht="15">
      <c r="A15" s="19">
        <v>11</v>
      </c>
      <c r="B15" s="11" t="s">
        <v>11</v>
      </c>
      <c r="C15" s="16">
        <v>4.2346266451401755</v>
      </c>
      <c r="D15" s="9">
        <v>107.73038045149738</v>
      </c>
      <c r="E15" s="9">
        <v>108.99412396627189</v>
      </c>
      <c r="F15" s="9">
        <v>110.42989339435368</v>
      </c>
      <c r="G15" s="9">
        <v>110.51417367115997</v>
      </c>
      <c r="H15" s="9">
        <v>110.52169542596219</v>
      </c>
      <c r="I15" s="9">
        <v>110.3104339438956</v>
      </c>
      <c r="J15" s="16"/>
      <c r="K15" s="9"/>
      <c r="L15" s="70"/>
      <c r="M15" s="9"/>
      <c r="N15" s="70"/>
      <c r="O15" s="9"/>
    </row>
    <row r="16" spans="1:15" ht="15.75" thickBot="1">
      <c r="A16" s="20">
        <v>12</v>
      </c>
      <c r="B16" s="12" t="s">
        <v>12</v>
      </c>
      <c r="C16" s="17">
        <v>3.0875523573518775</v>
      </c>
      <c r="D16" s="13">
        <v>108.31502849568851</v>
      </c>
      <c r="E16" s="13">
        <v>108.49330700306476</v>
      </c>
      <c r="F16" s="13">
        <v>108.9937436903268</v>
      </c>
      <c r="G16" s="13">
        <v>109.29074922115466</v>
      </c>
      <c r="H16" s="13">
        <v>109.56080273290692</v>
      </c>
      <c r="I16" s="13">
        <v>109.50428685776411</v>
      </c>
      <c r="J16" s="17"/>
      <c r="K16" s="13"/>
      <c r="L16" s="77"/>
      <c r="M16" s="13"/>
      <c r="N16" s="70"/>
      <c r="O16" s="13"/>
    </row>
    <row r="17" spans="1:15" ht="15.75" thickBot="1">
      <c r="A17" s="48"/>
      <c r="B17" s="26" t="s">
        <v>18</v>
      </c>
      <c r="C17" s="26"/>
      <c r="D17" s="47">
        <v>43466</v>
      </c>
      <c r="E17" s="47">
        <v>43497</v>
      </c>
      <c r="F17" s="88">
        <v>43525</v>
      </c>
      <c r="G17" s="47">
        <v>43556</v>
      </c>
      <c r="H17" s="47">
        <v>43586</v>
      </c>
      <c r="I17" s="47">
        <v>43617</v>
      </c>
      <c r="J17" s="47">
        <v>43647</v>
      </c>
      <c r="K17" s="47">
        <v>43678</v>
      </c>
      <c r="L17" s="47">
        <v>43709</v>
      </c>
      <c r="M17" s="47">
        <v>43739</v>
      </c>
      <c r="N17" s="47">
        <v>43770</v>
      </c>
      <c r="O17" s="47">
        <v>43800</v>
      </c>
    </row>
    <row r="18" spans="1:15" ht="24">
      <c r="A18" s="75">
        <v>1</v>
      </c>
      <c r="B18" s="3" t="s">
        <v>19</v>
      </c>
      <c r="C18" s="33">
        <v>37.07</v>
      </c>
      <c r="D18" s="34">
        <v>119.3657419862155</v>
      </c>
      <c r="E18" s="85">
        <v>121.02973811693694</v>
      </c>
      <c r="F18" s="85">
        <v>123.27318820958324</v>
      </c>
      <c r="G18" s="35">
        <v>124.53252790199507</v>
      </c>
      <c r="H18" s="36">
        <v>125.27610098766804</v>
      </c>
      <c r="I18" s="36">
        <v>125.66366937158138</v>
      </c>
      <c r="J18" s="89"/>
      <c r="K18" s="36"/>
      <c r="L18" s="34"/>
      <c r="M18" s="60"/>
      <c r="N18" s="35"/>
      <c r="O18" s="35"/>
    </row>
    <row r="19" spans="1:15" ht="35.25">
      <c r="A19" s="75">
        <v>2</v>
      </c>
      <c r="B19" s="38" t="s">
        <v>20</v>
      </c>
      <c r="C19" s="39">
        <v>8.68</v>
      </c>
      <c r="D19" s="40">
        <v>144.3778663076441</v>
      </c>
      <c r="E19" s="86">
        <v>149.28049856782</v>
      </c>
      <c r="F19" s="86">
        <v>154.4013824423771</v>
      </c>
      <c r="G19" s="36">
        <v>154.86798440487274</v>
      </c>
      <c r="H19" s="36">
        <v>155.53623665600242</v>
      </c>
      <c r="I19" s="36">
        <v>153.3023596165278</v>
      </c>
      <c r="J19" s="89"/>
      <c r="K19" s="40"/>
      <c r="L19" s="40"/>
      <c r="M19" s="61"/>
      <c r="N19" s="36"/>
      <c r="O19" s="36"/>
    </row>
    <row r="20" spans="1:15" ht="15">
      <c r="A20" s="75">
        <v>3</v>
      </c>
      <c r="B20" s="1" t="s">
        <v>21</v>
      </c>
      <c r="C20" s="39">
        <v>62.93</v>
      </c>
      <c r="D20" s="40">
        <v>112.4762817864817</v>
      </c>
      <c r="E20" s="86">
        <v>113.49936335550886</v>
      </c>
      <c r="F20" s="86">
        <v>114.81437077533083</v>
      </c>
      <c r="G20" s="24">
        <v>115.05380005274881</v>
      </c>
      <c r="H20" s="36">
        <v>115.29238274420955</v>
      </c>
      <c r="I20" s="36">
        <v>114.85336104637585</v>
      </c>
      <c r="J20" s="89"/>
      <c r="K20" s="40"/>
      <c r="L20" s="40"/>
      <c r="M20" s="61"/>
      <c r="N20" s="24"/>
      <c r="O20" s="24"/>
    </row>
    <row r="21" spans="1:15" ht="15.75" thickBot="1">
      <c r="A21" s="75">
        <v>4</v>
      </c>
      <c r="B21" s="41" t="s">
        <v>22</v>
      </c>
      <c r="C21" s="42">
        <v>54.25</v>
      </c>
      <c r="D21" s="43">
        <v>107.37238967153915</v>
      </c>
      <c r="E21" s="87">
        <v>107.77478708085201</v>
      </c>
      <c r="F21" s="87">
        <v>108.48089738414085</v>
      </c>
      <c r="G21" s="45">
        <v>108.68398160555296</v>
      </c>
      <c r="H21" s="46">
        <v>108.85382203513105</v>
      </c>
      <c r="I21" s="46">
        <v>108.70195685830306</v>
      </c>
      <c r="J21" s="90"/>
      <c r="K21" s="46"/>
      <c r="L21" s="43"/>
      <c r="M21" s="53"/>
      <c r="N21" s="45"/>
      <c r="O21" s="62"/>
    </row>
    <row r="22" spans="1:8" ht="15.75" thickBot="1">
      <c r="A22" s="19"/>
      <c r="B22" s="54" t="s">
        <v>27</v>
      </c>
      <c r="C22" s="4"/>
      <c r="D22" s="49"/>
      <c r="H22" s="21"/>
    </row>
    <row r="23" spans="1:15" ht="15">
      <c r="A23" s="19">
        <v>1</v>
      </c>
      <c r="B23" s="34" t="s">
        <v>23</v>
      </c>
      <c r="C23" s="33">
        <v>37.07</v>
      </c>
      <c r="D23" s="50">
        <f>(D18/'2018'!D18-1)*100</f>
        <v>2.3461424950157683</v>
      </c>
      <c r="E23" s="79">
        <f>(E18/'2018'!E18-1)*100</f>
        <v>2.283871080901001</v>
      </c>
      <c r="F23" s="33">
        <f>('2019'!F18/'2018'!F18-1)*100</f>
        <v>1.9820834131677012</v>
      </c>
      <c r="G23" s="82">
        <v>2.7261470805109767</v>
      </c>
      <c r="H23" s="33">
        <v>3.888125026929723</v>
      </c>
      <c r="I23" s="33">
        <v>4.3174396746966215</v>
      </c>
      <c r="J23" s="33"/>
      <c r="K23" s="33"/>
      <c r="L23" s="33"/>
      <c r="M23" s="33"/>
      <c r="N23" s="78"/>
      <c r="O23" s="33"/>
    </row>
    <row r="24" spans="1:15" ht="15">
      <c r="A24" s="19">
        <v>2</v>
      </c>
      <c r="B24" s="40" t="s">
        <v>24</v>
      </c>
      <c r="C24" s="39">
        <v>8.68</v>
      </c>
      <c r="D24" s="51">
        <f>(D19/'2018'!D19-1)*100</f>
        <v>15.724736272249284</v>
      </c>
      <c r="E24" s="80">
        <f>(E19/'2018'!E19-1)*100</f>
        <v>15.36094722322121</v>
      </c>
      <c r="F24" s="39">
        <f>('2019'!F19/'2018'!F19-1)*100</f>
        <v>15.54062202499955</v>
      </c>
      <c r="G24" s="83">
        <v>13.263040332043797</v>
      </c>
      <c r="H24" s="39">
        <v>10.481163903952172</v>
      </c>
      <c r="I24" s="39">
        <v>10.98151241816021</v>
      </c>
      <c r="J24" s="76"/>
      <c r="K24" s="39"/>
      <c r="L24" s="39"/>
      <c r="M24" s="39"/>
      <c r="N24" s="39"/>
      <c r="O24" s="39"/>
    </row>
    <row r="25" spans="1:15" ht="15">
      <c r="A25" s="19">
        <v>3</v>
      </c>
      <c r="B25" s="40" t="s">
        <v>25</v>
      </c>
      <c r="C25" s="39">
        <v>62.93</v>
      </c>
      <c r="D25" s="51">
        <f>(D20/'2018'!D20-1)*100</f>
        <v>5.12979091550585</v>
      </c>
      <c r="E25" s="80">
        <f>(E20/'2018'!E20-1)*100</f>
        <v>5.112952371960633</v>
      </c>
      <c r="F25" s="39">
        <f>('2019'!F20/'2018'!F20-1)*100</f>
        <v>5.668688176169168</v>
      </c>
      <c r="G25" s="83">
        <v>5.293988311669695</v>
      </c>
      <c r="H25" s="39">
        <v>4.734929622490047</v>
      </c>
      <c r="I25" s="39">
        <v>4.704294298295331</v>
      </c>
      <c r="J25" s="39"/>
      <c r="K25" s="39"/>
      <c r="L25" s="39"/>
      <c r="M25" s="39"/>
      <c r="N25" s="39"/>
      <c r="O25" s="39"/>
    </row>
    <row r="26" spans="1:15" ht="15.75" thickBot="1">
      <c r="A26" s="20">
        <v>4</v>
      </c>
      <c r="B26" s="43" t="s">
        <v>26</v>
      </c>
      <c r="C26" s="42">
        <v>54.25</v>
      </c>
      <c r="D26" s="52">
        <f>(D21/'2018'!D21-1)*100</f>
        <v>3.0991880342503553</v>
      </c>
      <c r="E26" s="81">
        <f>(E21/'2018'!E21-1)*100</f>
        <v>3.0836580448354134</v>
      </c>
      <c r="F26" s="42">
        <f>('2019'!F21/'2018'!F21-1)*100</f>
        <v>3.652029078177965</v>
      </c>
      <c r="G26" s="84">
        <v>3.631737464213569</v>
      </c>
      <c r="H26" s="42">
        <v>3.504290895853357</v>
      </c>
      <c r="I26" s="42">
        <v>3.3849006053388475</v>
      </c>
      <c r="J26" s="42"/>
      <c r="K26" s="42"/>
      <c r="L26" s="42"/>
      <c r="M26" s="42"/>
      <c r="N26" s="42"/>
      <c r="O26" s="42"/>
    </row>
  </sheetData>
  <sheetProtection/>
  <mergeCells count="1">
    <mergeCell ref="A1:O1"/>
  </mergeCells>
  <printOptions/>
  <pageMargins left="0.17" right="0.16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2019-04-02T07:04:55Z</cp:lastPrinted>
  <dcterms:created xsi:type="dcterms:W3CDTF">2010-12-20T08:21:08Z</dcterms:created>
  <dcterms:modified xsi:type="dcterms:W3CDTF">2019-07-08T07:51:49Z</dcterms:modified>
  <cp:category/>
  <cp:version/>
  <cp:contentType/>
  <cp:contentStatus/>
</cp:coreProperties>
</file>