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00" windowHeight="10725" tabRatio="366" firstSheet="1" activeTab="1"/>
  </bookViews>
  <sheets>
    <sheet name="Table KP Tshs" sheetId="1" r:id="rId1"/>
    <sheet name="Table %" sheetId="2" r:id="rId2"/>
    <sheet name="Table CU Tshs" sheetId="3" r:id="rId3"/>
    <sheet name="Table CU%" sheetId="4" r:id="rId4"/>
  </sheets>
  <definedNames>
    <definedName name="_xlnm.Print_Area" localSheetId="1">'Table %'!$A$1:$Y$62</definedName>
    <definedName name="_xlnm.Print_Area" localSheetId="2">'Table CU Tshs'!$A$3:$AC$68</definedName>
    <definedName name="_xlnm.Print_Area" localSheetId="3">'Table CU%'!$A$1:$Y$68</definedName>
    <definedName name="_xlnm.Print_Area" localSheetId="0">'Table KP Tshs'!$A$3:$Y$67</definedName>
  </definedNames>
  <calcPr fullCalcOnLoad="1"/>
</workbook>
</file>

<file path=xl/sharedStrings.xml><?xml version="1.0" encoding="utf-8"?>
<sst xmlns="http://schemas.openxmlformats.org/spreadsheetml/2006/main" count="319" uniqueCount="45">
  <si>
    <t>2012</t>
  </si>
  <si>
    <t>Gross domestic product by activity</t>
  </si>
  <si>
    <t xml:space="preserve">Discrep. GDP (must=0) </t>
  </si>
  <si>
    <t>1</t>
  </si>
  <si>
    <t>2</t>
  </si>
  <si>
    <t>3</t>
  </si>
  <si>
    <t>4</t>
  </si>
  <si>
    <t>2013</t>
  </si>
  <si>
    <t>2014</t>
  </si>
  <si>
    <t>Current prices – Tshs million</t>
  </si>
  <si>
    <t>Constant 2007 prices – Percentage</t>
  </si>
  <si>
    <t>2015</t>
  </si>
  <si>
    <t>2016</t>
  </si>
  <si>
    <t>Current Prices prices –Percentage</t>
  </si>
  <si>
    <t>2017</t>
  </si>
  <si>
    <t>Constant 2015 prices –Percentage</t>
  </si>
  <si>
    <t>Constant 2015 prices – Tshs million</t>
  </si>
  <si>
    <t>2018</t>
  </si>
  <si>
    <t>2019</t>
  </si>
  <si>
    <t>2020</t>
  </si>
  <si>
    <t>2021</t>
  </si>
  <si>
    <t>Mwaka</t>
  </si>
  <si>
    <t>Nusu Mwaka</t>
  </si>
  <si>
    <t>kilimo</t>
  </si>
  <si>
    <t>Madini na Mawe</t>
  </si>
  <si>
    <t>Viwanda</t>
  </si>
  <si>
    <t>Umeme</t>
  </si>
  <si>
    <t>Maji safi na maji taka</t>
  </si>
  <si>
    <t>Ujenzi</t>
  </si>
  <si>
    <t>Biashara na Matengenezo</t>
  </si>
  <si>
    <t>Malazi na Huduma ya Chakula</t>
  </si>
  <si>
    <t>Uchukuzi na Uhifadhi Mizigo</t>
  </si>
  <si>
    <t>Habari na Mawasiliano</t>
  </si>
  <si>
    <t>Fedha na Bima</t>
  </si>
  <si>
    <t>Nusu mwaka</t>
  </si>
  <si>
    <t>Utawala na Ulinzi</t>
  </si>
  <si>
    <t>Sughuli za kitaaluma, Sayansi na Ufundi</t>
  </si>
  <si>
    <t>Huduma zinazohusiana na Utawala</t>
  </si>
  <si>
    <t>Upangishaji Majengo</t>
  </si>
  <si>
    <t>Elimu</t>
  </si>
  <si>
    <t>Afya na Huduma za Jami</t>
  </si>
  <si>
    <t>Huduma nyingine za Kijamii</t>
  </si>
  <si>
    <t>Jumla ya Ongezeko la Thamani</t>
  </si>
  <si>
    <t>Ongeza kodi katika bidhaa</t>
  </si>
  <si>
    <t>Pato la Taifa (GDP) kwa bei za soko</t>
  </si>
</sst>
</file>

<file path=xl/styles.xml><?xml version="1.0" encoding="utf-8"?>
<styleSheet xmlns="http://schemas.openxmlformats.org/spreadsheetml/2006/main">
  <numFmts count="45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#,##0_]"/>
    <numFmt numFmtId="176" formatCode="#,##0.0_]"/>
    <numFmt numFmtId="177" formatCode="_(* #,##0_);_(* \(#,##0\);_(* &quot;-&quot;??_);_(@_)"/>
    <numFmt numFmtId="178" formatCode="0.0"/>
    <numFmt numFmtId="179" formatCode="_-&quot;$&quot;* #,##0.00_-;\-&quot;$&quot;* #,##0.00_-;_-&quot;$&quot;* &quot;-&quot;??_-;_-@_-"/>
    <numFmt numFmtId="180" formatCode="0.0000"/>
    <numFmt numFmtId="181" formatCode="_(* #,##0.0_);_(* \(#,##0.0\);_(* &quot;-&quot;_);_(@_)"/>
    <numFmt numFmtId="182" formatCode="#,##0.000"/>
    <numFmt numFmtId="183" formatCode="#,##0.0000"/>
    <numFmt numFmtId="184" formatCode="#,##0.00000"/>
    <numFmt numFmtId="185" formatCode="#,##0.000000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0_);_(* \(#,##0.00000\);_(* &quot;-&quot;_);_(@_)"/>
    <numFmt numFmtId="190" formatCode="_-* #,##0.000_-;\-* #,##0.000_-;_-* &quot;-&quot;???_-;_-@_-"/>
    <numFmt numFmtId="191" formatCode="0.000"/>
    <numFmt numFmtId="192" formatCode="0.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0.000%"/>
    <numFmt numFmtId="199" formatCode="0.0000%"/>
    <numFmt numFmtId="200" formatCode="#,##0.00_]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11"/>
      <name val="Arial"/>
      <family val="2"/>
    </font>
    <font>
      <sz val="6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6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6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dashed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1" fillId="32" borderId="8" applyNumberFormat="0" applyFont="0" applyAlignment="0" applyProtection="0"/>
    <xf numFmtId="0" fontId="49" fillId="27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49" fontId="3" fillId="0" borderId="0" xfId="82" applyNumberFormat="1" applyFont="1" applyBorder="1" applyAlignment="1">
      <alignment/>
      <protection/>
    </xf>
    <xf numFmtId="3" fontId="4" fillId="0" borderId="0" xfId="82" applyNumberFormat="1" applyFont="1" applyBorder="1" applyAlignment="1">
      <alignment/>
      <protection/>
    </xf>
    <xf numFmtId="175" fontId="4" fillId="0" borderId="0" xfId="82" applyNumberFormat="1" applyFont="1" applyBorder="1" applyAlignment="1">
      <alignment/>
      <protection/>
    </xf>
    <xf numFmtId="9" fontId="4" fillId="0" borderId="0" xfId="85" applyFont="1" applyBorder="1" applyAlignment="1">
      <alignment/>
    </xf>
    <xf numFmtId="3" fontId="3" fillId="0" borderId="0" xfId="82" applyNumberFormat="1" applyFont="1" applyBorder="1" applyAlignment="1">
      <alignment/>
      <protection/>
    </xf>
    <xf numFmtId="49" fontId="5" fillId="0" borderId="0" xfId="82" applyNumberFormat="1" applyFont="1" applyBorder="1" applyAlignment="1">
      <alignment vertical="top"/>
      <protection/>
    </xf>
    <xf numFmtId="3" fontId="5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>
      <alignment/>
      <protection/>
    </xf>
    <xf numFmtId="49" fontId="4" fillId="0" borderId="0" xfId="82" applyNumberFormat="1" applyFont="1" applyBorder="1">
      <alignment/>
      <protection/>
    </xf>
    <xf numFmtId="175" fontId="4" fillId="0" borderId="0" xfId="82" applyNumberFormat="1" applyFont="1" applyBorder="1">
      <alignment/>
      <protection/>
    </xf>
    <xf numFmtId="175" fontId="4" fillId="0" borderId="7" xfId="82" applyNumberFormat="1" applyFont="1">
      <alignment/>
      <protection/>
    </xf>
    <xf numFmtId="49" fontId="4" fillId="0" borderId="7" xfId="82" applyNumberFormat="1" applyFont="1">
      <alignment/>
      <protection/>
    </xf>
    <xf numFmtId="3" fontId="4" fillId="0" borderId="11" xfId="82" applyNumberFormat="1" applyFont="1" applyBorder="1">
      <alignment/>
      <protection/>
    </xf>
    <xf numFmtId="3" fontId="4" fillId="0" borderId="7" xfId="82" applyNumberFormat="1" applyFont="1">
      <alignment/>
      <protection/>
    </xf>
    <xf numFmtId="174" fontId="4" fillId="0" borderId="0" xfId="85" applyNumberFormat="1" applyFont="1" applyBorder="1" applyAlignment="1">
      <alignment/>
    </xf>
    <xf numFmtId="174" fontId="4" fillId="0" borderId="12" xfId="85" applyNumberFormat="1" applyFont="1" applyBorder="1" applyAlignment="1">
      <alignment/>
    </xf>
    <xf numFmtId="1" fontId="4" fillId="0" borderId="0" xfId="85" applyNumberFormat="1" applyFont="1" applyBorder="1" applyAlignment="1">
      <alignment/>
    </xf>
    <xf numFmtId="178" fontId="4" fillId="0" borderId="0" xfId="85" applyNumberFormat="1" applyFont="1" applyBorder="1" applyAlignment="1">
      <alignment/>
    </xf>
    <xf numFmtId="172" fontId="4" fillId="0" borderId="0" xfId="82" applyNumberFormat="1" applyFont="1" applyBorder="1" applyAlignment="1">
      <alignment vertical="top" wrapText="1"/>
      <protection/>
    </xf>
    <xf numFmtId="0" fontId="4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 applyAlignment="1">
      <alignment vertical="top" wrapText="1"/>
      <protection/>
    </xf>
    <xf numFmtId="174" fontId="4" fillId="0" borderId="0" xfId="85" applyNumberFormat="1" applyFont="1" applyBorder="1" applyAlignment="1">
      <alignment vertical="top" wrapText="1"/>
    </xf>
    <xf numFmtId="178" fontId="4" fillId="0" borderId="0" xfId="82" applyNumberFormat="1" applyFont="1" applyBorder="1" applyAlignment="1">
      <alignment vertical="top" wrapText="1"/>
      <protection/>
    </xf>
    <xf numFmtId="176" fontId="4" fillId="0" borderId="0" xfId="82" applyNumberFormat="1" applyFont="1" applyBorder="1">
      <alignment/>
      <protection/>
    </xf>
    <xf numFmtId="0" fontId="4" fillId="0" borderId="0" xfId="82" applyNumberFormat="1" applyFont="1" applyBorder="1">
      <alignment/>
      <protection/>
    </xf>
    <xf numFmtId="172" fontId="4" fillId="0" borderId="0" xfId="82" applyNumberFormat="1" applyFont="1" applyBorder="1">
      <alignment/>
      <protection/>
    </xf>
    <xf numFmtId="177" fontId="4" fillId="0" borderId="0" xfId="42" applyNumberFormat="1" applyFont="1" applyBorder="1" applyAlignment="1">
      <alignment/>
    </xf>
    <xf numFmtId="3" fontId="4" fillId="0" borderId="13" xfId="82" applyNumberFormat="1" applyFont="1" applyBorder="1">
      <alignment/>
      <protection/>
    </xf>
    <xf numFmtId="3" fontId="4" fillId="0" borderId="14" xfId="82" applyNumberFormat="1" applyFont="1" applyBorder="1">
      <alignment/>
      <protection/>
    </xf>
    <xf numFmtId="175" fontId="4" fillId="0" borderId="15" xfId="82" applyNumberFormat="1" applyFont="1" applyBorder="1">
      <alignment/>
      <protection/>
    </xf>
    <xf numFmtId="175" fontId="4" fillId="0" borderId="15" xfId="82" applyNumberFormat="1" applyFont="1" applyBorder="1" applyAlignment="1">
      <alignment/>
      <protection/>
    </xf>
    <xf numFmtId="175" fontId="4" fillId="0" borderId="16" xfId="82" applyNumberFormat="1" applyFont="1" applyBorder="1" applyAlignment="1">
      <alignment/>
      <protection/>
    </xf>
    <xf numFmtId="169" fontId="4" fillId="0" borderId="0" xfId="43" applyFont="1" applyBorder="1" applyAlignment="1">
      <alignment/>
    </xf>
    <xf numFmtId="169" fontId="53" fillId="0" borderId="0" xfId="43" applyFont="1" applyBorder="1" applyAlignment="1">
      <alignment/>
    </xf>
    <xf numFmtId="49" fontId="10" fillId="0" borderId="0" xfId="82" applyNumberFormat="1" applyFont="1" applyBorder="1" applyAlignment="1">
      <alignment/>
      <protection/>
    </xf>
    <xf numFmtId="49" fontId="4" fillId="0" borderId="0" xfId="82" applyNumberFormat="1" applyFont="1" applyBorder="1" applyAlignment="1">
      <alignment vertical="top"/>
      <protection/>
    </xf>
    <xf numFmtId="49" fontId="11" fillId="0" borderId="17" xfId="82" applyNumberFormat="1" applyFont="1" applyBorder="1" applyAlignment="1">
      <alignment horizontal="left"/>
      <protection/>
    </xf>
    <xf numFmtId="175" fontId="11" fillId="0" borderId="17" xfId="82" applyNumberFormat="1" applyFont="1" applyBorder="1">
      <alignment/>
      <protection/>
    </xf>
    <xf numFmtId="49" fontId="11" fillId="0" borderId="15" xfId="82" applyNumberFormat="1" applyFont="1" applyBorder="1" applyAlignment="1">
      <alignment horizontal="left"/>
      <protection/>
    </xf>
    <xf numFmtId="175" fontId="11" fillId="0" borderId="15" xfId="82" applyNumberFormat="1" applyFont="1" applyBorder="1">
      <alignment/>
      <protection/>
    </xf>
    <xf numFmtId="3" fontId="11" fillId="0" borderId="15" xfId="82" applyNumberFormat="1" applyFont="1" applyBorder="1">
      <alignment/>
      <protection/>
    </xf>
    <xf numFmtId="3" fontId="11" fillId="0" borderId="15" xfId="82" applyNumberFormat="1" applyFont="1" applyBorder="1" quotePrefix="1">
      <alignment/>
      <protection/>
    </xf>
    <xf numFmtId="174" fontId="11" fillId="0" borderId="15" xfId="85" applyNumberFormat="1" applyFont="1" applyBorder="1" applyAlignment="1">
      <alignment/>
    </xf>
    <xf numFmtId="0" fontId="11" fillId="0" borderId="15" xfId="85" applyNumberFormat="1" applyFont="1" applyBorder="1" applyAlignment="1">
      <alignment horizontal="center" vertical="center"/>
    </xf>
    <xf numFmtId="3" fontId="11" fillId="0" borderId="15" xfId="82" applyNumberFormat="1" applyFont="1" applyBorder="1" applyAlignment="1" quotePrefix="1">
      <alignment horizontal="left"/>
      <protection/>
    </xf>
    <xf numFmtId="3" fontId="11" fillId="0" borderId="15" xfId="82" applyNumberFormat="1" applyFont="1" applyBorder="1" applyAlignment="1" quotePrefix="1">
      <alignment/>
      <protection/>
    </xf>
    <xf numFmtId="49" fontId="11" fillId="0" borderId="15" xfId="82" applyNumberFormat="1" applyFont="1" applyBorder="1" applyAlignment="1">
      <alignment horizontal="center" vertical="center"/>
      <protection/>
    </xf>
    <xf numFmtId="175" fontId="11" fillId="0" borderId="17" xfId="82" applyNumberFormat="1" applyFont="1" applyFill="1" applyBorder="1">
      <alignment/>
      <protection/>
    </xf>
    <xf numFmtId="175" fontId="11" fillId="0" borderId="15" xfId="82" applyNumberFormat="1" applyFont="1" applyFill="1" applyBorder="1">
      <alignment/>
      <protection/>
    </xf>
    <xf numFmtId="49" fontId="11" fillId="0" borderId="15" xfId="82" applyNumberFormat="1" applyFont="1" applyBorder="1">
      <alignment/>
      <protection/>
    </xf>
    <xf numFmtId="174" fontId="11" fillId="0" borderId="15" xfId="85" applyNumberFormat="1" applyFont="1" applyBorder="1" applyAlignment="1">
      <alignment horizontal="left"/>
    </xf>
    <xf numFmtId="174" fontId="11" fillId="0" borderId="15" xfId="85" applyNumberFormat="1" applyFont="1" applyFill="1" applyBorder="1" applyAlignment="1">
      <alignment/>
    </xf>
    <xf numFmtId="3" fontId="11" fillId="0" borderId="15" xfId="82" applyNumberFormat="1" applyFont="1" applyBorder="1" applyAlignment="1">
      <alignment horizontal="left"/>
      <protection/>
    </xf>
    <xf numFmtId="175" fontId="11" fillId="0" borderId="15" xfId="82" applyNumberFormat="1" applyFont="1" applyBorder="1" applyAlignment="1">
      <alignment horizontal="left"/>
      <protection/>
    </xf>
    <xf numFmtId="3" fontId="11" fillId="0" borderId="15" xfId="82" applyNumberFormat="1" applyFont="1" applyBorder="1" applyAlignment="1" quotePrefix="1">
      <alignment horizontal="right"/>
      <protection/>
    </xf>
    <xf numFmtId="0" fontId="11" fillId="0" borderId="15" xfId="82" applyNumberFormat="1" applyFont="1" applyBorder="1" applyAlignment="1">
      <alignment horizontal="left"/>
      <protection/>
    </xf>
    <xf numFmtId="0" fontId="11" fillId="0" borderId="16" xfId="85" applyNumberFormat="1" applyFont="1" applyBorder="1" applyAlignment="1">
      <alignment horizontal="center" vertical="center"/>
    </xf>
    <xf numFmtId="3" fontId="11" fillId="0" borderId="16" xfId="82" applyNumberFormat="1" applyFont="1" applyBorder="1" applyAlignment="1" quotePrefix="1">
      <alignment horizontal="left"/>
      <protection/>
    </xf>
    <xf numFmtId="3" fontId="11" fillId="0" borderId="16" xfId="82" applyNumberFormat="1" applyFont="1" applyBorder="1" applyAlignment="1" quotePrefix="1">
      <alignment horizontal="right"/>
      <protection/>
    </xf>
    <xf numFmtId="3" fontId="11" fillId="0" borderId="17" xfId="82" applyNumberFormat="1" applyFont="1" applyBorder="1">
      <alignment/>
      <protection/>
    </xf>
    <xf numFmtId="169" fontId="11" fillId="0" borderId="15" xfId="43" applyFont="1" applyBorder="1" applyAlignment="1" quotePrefix="1">
      <alignment/>
    </xf>
    <xf numFmtId="0" fontId="11" fillId="0" borderId="18" xfId="85" applyNumberFormat="1" applyFont="1" applyBorder="1" applyAlignment="1">
      <alignment horizontal="center" vertical="center"/>
    </xf>
    <xf numFmtId="3" fontId="12" fillId="0" borderId="0" xfId="82" applyNumberFormat="1" applyFont="1" applyBorder="1" applyAlignment="1">
      <alignment vertical="top" wrapText="1"/>
      <protection/>
    </xf>
    <xf numFmtId="3" fontId="13" fillId="0" borderId="0" xfId="82" applyNumberFormat="1" applyFont="1" applyBorder="1">
      <alignment/>
      <protection/>
    </xf>
    <xf numFmtId="174" fontId="13" fillId="0" borderId="0" xfId="85" applyNumberFormat="1" applyFont="1" applyBorder="1" applyAlignment="1">
      <alignment/>
    </xf>
    <xf numFmtId="174" fontId="13" fillId="0" borderId="12" xfId="85" applyNumberFormat="1" applyFont="1" applyBorder="1" applyAlignment="1">
      <alignment/>
    </xf>
    <xf numFmtId="0" fontId="11" fillId="0" borderId="17" xfId="85" applyNumberFormat="1" applyFont="1" applyBorder="1" applyAlignment="1">
      <alignment horizontal="center" vertical="center"/>
    </xf>
    <xf numFmtId="3" fontId="14" fillId="0" borderId="15" xfId="82" applyNumberFormat="1" applyFont="1" applyBorder="1" applyAlignment="1">
      <alignment horizontal="left"/>
      <protection/>
    </xf>
    <xf numFmtId="3" fontId="5" fillId="0" borderId="19" xfId="82" applyNumberFormat="1" applyFont="1" applyBorder="1" applyAlignment="1">
      <alignment vertical="top" wrapText="1"/>
      <protection/>
    </xf>
    <xf numFmtId="0" fontId="54" fillId="0" borderId="19" xfId="0" applyFont="1" applyBorder="1" applyAlignment="1">
      <alignment vertical="center"/>
    </xf>
    <xf numFmtId="0" fontId="54" fillId="0" borderId="19" xfId="0" applyFont="1" applyBorder="1" applyAlignment="1">
      <alignment vertical="center" wrapText="1"/>
    </xf>
    <xf numFmtId="178" fontId="11" fillId="0" borderId="17" xfId="85" applyNumberFormat="1" applyFont="1" applyBorder="1" applyAlignment="1">
      <alignment/>
    </xf>
    <xf numFmtId="178" fontId="11" fillId="0" borderId="15" xfId="85" applyNumberFormat="1" applyFont="1" applyBorder="1" applyAlignment="1">
      <alignment/>
    </xf>
    <xf numFmtId="1" fontId="11" fillId="0" borderId="15" xfId="85" applyNumberFormat="1" applyFont="1" applyBorder="1" applyAlignment="1">
      <alignment horizontal="left"/>
    </xf>
    <xf numFmtId="49" fontId="11" fillId="0" borderId="15" xfId="82" applyNumberFormat="1" applyFont="1" applyBorder="1" applyAlignment="1">
      <alignment vertical="top"/>
      <protection/>
    </xf>
    <xf numFmtId="178" fontId="11" fillId="0" borderId="15" xfId="82" applyNumberFormat="1" applyFont="1" applyBorder="1">
      <alignment/>
      <protection/>
    </xf>
    <xf numFmtId="172" fontId="11" fillId="0" borderId="15" xfId="82" applyNumberFormat="1" applyFont="1" applyBorder="1" quotePrefix="1">
      <alignment/>
      <protection/>
    </xf>
    <xf numFmtId="0" fontId="11" fillId="0" borderId="15" xfId="85" applyNumberFormat="1" applyFont="1" applyBorder="1" applyAlignment="1">
      <alignment vertical="center"/>
    </xf>
    <xf numFmtId="178" fontId="11" fillId="0" borderId="17" xfId="82" applyNumberFormat="1" applyFont="1" applyBorder="1">
      <alignment/>
      <protection/>
    </xf>
    <xf numFmtId="176" fontId="11" fillId="0" borderId="15" xfId="82" applyNumberFormat="1" applyFont="1" applyBorder="1">
      <alignment/>
      <protection/>
    </xf>
    <xf numFmtId="178" fontId="11" fillId="0" borderId="15" xfId="85" applyNumberFormat="1" applyFont="1" applyFill="1" applyBorder="1" applyAlignment="1">
      <alignment/>
    </xf>
    <xf numFmtId="3" fontId="11" fillId="0" borderId="15" xfId="82" applyNumberFormat="1" applyFont="1" applyFill="1" applyBorder="1" applyAlignment="1">
      <alignment horizontal="left"/>
      <protection/>
    </xf>
    <xf numFmtId="0" fontId="11" fillId="0" borderId="0" xfId="85" applyNumberFormat="1" applyFont="1" applyBorder="1" applyAlignment="1">
      <alignment horizontal="center" vertical="center"/>
    </xf>
    <xf numFmtId="3" fontId="11" fillId="0" borderId="0" xfId="82" applyNumberFormat="1" applyFont="1" applyBorder="1" applyAlignment="1">
      <alignment horizontal="left"/>
      <protection/>
    </xf>
    <xf numFmtId="3" fontId="11" fillId="0" borderId="0" xfId="82" applyNumberFormat="1" applyFont="1" applyBorder="1" applyAlignment="1" quotePrefix="1">
      <alignment horizontal="right"/>
      <protection/>
    </xf>
    <xf numFmtId="3" fontId="14" fillId="0" borderId="0" xfId="82" applyNumberFormat="1" applyFont="1" applyBorder="1" applyAlignment="1">
      <alignment horizontal="left"/>
      <protection/>
    </xf>
    <xf numFmtId="175" fontId="11" fillId="0" borderId="0" xfId="82" applyNumberFormat="1" applyFont="1" applyBorder="1">
      <alignment/>
      <protection/>
    </xf>
    <xf numFmtId="3" fontId="11" fillId="0" borderId="20" xfId="82" applyNumberFormat="1" applyFont="1" applyBorder="1" applyAlignment="1">
      <alignment horizontal="left"/>
      <protection/>
    </xf>
    <xf numFmtId="3" fontId="14" fillId="0" borderId="20" xfId="82" applyNumberFormat="1" applyFont="1" applyBorder="1" applyAlignment="1">
      <alignment horizontal="left"/>
      <protection/>
    </xf>
    <xf numFmtId="1" fontId="11" fillId="0" borderId="20" xfId="85" applyNumberFormat="1" applyFont="1" applyBorder="1" applyAlignment="1">
      <alignment horizontal="left"/>
    </xf>
    <xf numFmtId="3" fontId="11" fillId="0" borderId="20" xfId="82" applyNumberFormat="1" applyFont="1" applyFill="1" applyBorder="1" applyAlignment="1">
      <alignment horizontal="left"/>
      <protection/>
    </xf>
    <xf numFmtId="0" fontId="11" fillId="0" borderId="20" xfId="85" applyNumberFormat="1" applyFont="1" applyBorder="1" applyAlignment="1">
      <alignment horizontal="center" vertical="center"/>
    </xf>
    <xf numFmtId="3" fontId="11" fillId="0" borderId="20" xfId="82" applyNumberFormat="1" applyFont="1" applyBorder="1">
      <alignment/>
      <protection/>
    </xf>
    <xf numFmtId="3" fontId="11" fillId="0" borderId="20" xfId="82" applyNumberFormat="1" applyFont="1" applyBorder="1" applyAlignment="1" quotePrefix="1">
      <alignment horizontal="left"/>
      <protection/>
    </xf>
    <xf numFmtId="0" fontId="11" fillId="0" borderId="21" xfId="85" applyNumberFormat="1" applyFont="1" applyBorder="1" applyAlignment="1">
      <alignment horizontal="center" vertical="center"/>
    </xf>
    <xf numFmtId="3" fontId="11" fillId="0" borderId="13" xfId="82" applyNumberFormat="1" applyFont="1" applyBorder="1" applyAlignment="1" quotePrefix="1">
      <alignment horizontal="left"/>
      <protection/>
    </xf>
    <xf numFmtId="172" fontId="11" fillId="0" borderId="13" xfId="82" applyNumberFormat="1" applyFont="1" applyBorder="1" quotePrefix="1">
      <alignment/>
      <protection/>
    </xf>
    <xf numFmtId="172" fontId="11" fillId="0" borderId="22" xfId="82" applyNumberFormat="1" applyFont="1" applyBorder="1" quotePrefix="1">
      <alignment/>
      <protection/>
    </xf>
    <xf numFmtId="1" fontId="11" fillId="0" borderId="13" xfId="85" applyNumberFormat="1" applyFont="1" applyBorder="1" applyAlignment="1">
      <alignment horizontal="left"/>
    </xf>
    <xf numFmtId="178" fontId="11" fillId="0" borderId="13" xfId="85" applyNumberFormat="1" applyFont="1" applyBorder="1" applyAlignment="1">
      <alignment/>
    </xf>
    <xf numFmtId="178" fontId="11" fillId="0" borderId="22" xfId="85" applyNumberFormat="1" applyFont="1" applyBorder="1" applyAlignment="1">
      <alignment/>
    </xf>
    <xf numFmtId="0" fontId="11" fillId="0" borderId="15" xfId="85" applyNumberFormat="1" applyFont="1" applyBorder="1" applyAlignment="1">
      <alignment horizontal="center" vertical="center"/>
    </xf>
    <xf numFmtId="0" fontId="11" fillId="0" borderId="16" xfId="85" applyNumberFormat="1" applyFont="1" applyBorder="1" applyAlignment="1">
      <alignment horizontal="center" vertical="center"/>
    </xf>
    <xf numFmtId="0" fontId="11" fillId="0" borderId="18" xfId="85" applyNumberFormat="1" applyFont="1" applyBorder="1" applyAlignment="1">
      <alignment horizontal="center" vertical="center"/>
    </xf>
    <xf numFmtId="0" fontId="11" fillId="0" borderId="23" xfId="85" applyNumberFormat="1" applyFont="1" applyBorder="1" applyAlignment="1">
      <alignment horizontal="center" vertical="center"/>
    </xf>
    <xf numFmtId="0" fontId="11" fillId="0" borderId="17" xfId="85" applyNumberFormat="1" applyFont="1" applyBorder="1" applyAlignment="1">
      <alignment horizontal="center" vertical="center"/>
    </xf>
    <xf numFmtId="49" fontId="3" fillId="0" borderId="0" xfId="82" applyNumberFormat="1" applyFont="1" applyBorder="1" applyAlignment="1">
      <alignment horizontal="center"/>
      <protection/>
    </xf>
    <xf numFmtId="49" fontId="5" fillId="0" borderId="0" xfId="82" applyNumberFormat="1" applyFont="1" applyBorder="1" applyAlignment="1">
      <alignment horizontal="center" vertical="top"/>
      <protection/>
    </xf>
    <xf numFmtId="49" fontId="11" fillId="0" borderId="16" xfId="82" applyNumberFormat="1" applyFont="1" applyBorder="1" applyAlignment="1">
      <alignment horizontal="center" vertical="center"/>
      <protection/>
    </xf>
    <xf numFmtId="49" fontId="11" fillId="0" borderId="18" xfId="82" applyNumberFormat="1" applyFont="1" applyBorder="1" applyAlignment="1">
      <alignment horizontal="center" vertical="center"/>
      <protection/>
    </xf>
    <xf numFmtId="49" fontId="11" fillId="0" borderId="17" xfId="82" applyNumberFormat="1" applyFont="1" applyBorder="1" applyAlignment="1">
      <alignment horizontal="center" vertical="center"/>
      <protection/>
    </xf>
    <xf numFmtId="49" fontId="11" fillId="0" borderId="15" xfId="82" applyNumberFormat="1" applyFont="1" applyBorder="1" applyAlignment="1">
      <alignment horizontal="center" vertical="center"/>
      <protection/>
    </xf>
    <xf numFmtId="0" fontId="11" fillId="0" borderId="16" xfId="85" applyNumberFormat="1" applyFont="1" applyFill="1" applyBorder="1" applyAlignment="1">
      <alignment horizontal="center" vertical="center"/>
    </xf>
    <xf numFmtId="0" fontId="11" fillId="0" borderId="18" xfId="85" applyNumberFormat="1" applyFont="1" applyFill="1" applyBorder="1" applyAlignment="1">
      <alignment horizontal="center" vertical="center"/>
    </xf>
    <xf numFmtId="0" fontId="11" fillId="0" borderId="17" xfId="85" applyNumberFormat="1" applyFont="1" applyFill="1" applyBorder="1" applyAlignment="1">
      <alignment horizontal="center" vertical="center"/>
    </xf>
    <xf numFmtId="0" fontId="11" fillId="0" borderId="24" xfId="85" applyNumberFormat="1" applyFont="1" applyBorder="1" applyAlignment="1">
      <alignment horizontal="center" vertic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3" xfId="51"/>
    <cellStyle name="Comma 3 2" xfId="52"/>
    <cellStyle name="Comma 4" xfId="53"/>
    <cellStyle name="Comma 5" xfId="54"/>
    <cellStyle name="Comma 6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Hyperlink 3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4" xfId="75"/>
    <cellStyle name="Normal 2 5" xfId="76"/>
    <cellStyle name="Normal 3" xfId="77"/>
    <cellStyle name="Normal 3 2" xfId="78"/>
    <cellStyle name="Normal 4" xfId="79"/>
    <cellStyle name="Normal 5" xfId="80"/>
    <cellStyle name="Normal 7" xfId="81"/>
    <cellStyle name="Normal_Tables1Q" xfId="82"/>
    <cellStyle name="Note" xfId="83"/>
    <cellStyle name="Output" xfId="84"/>
    <cellStyle name="Percent" xfId="85"/>
    <cellStyle name="Percent 2" xfId="86"/>
    <cellStyle name="Percent 2 2" xfId="87"/>
    <cellStyle name="Percent 2 2 2" xfId="88"/>
    <cellStyle name="Percent 3" xfId="89"/>
    <cellStyle name="Percent 4" xfId="90"/>
    <cellStyle name="Percent 5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6"/>
  <sheetViews>
    <sheetView view="pageBreakPreview" zoomScale="112" zoomScaleSheetLayoutView="112" zoomScalePageLayoutView="0" workbookViewId="0" topLeftCell="A1">
      <pane ySplit="3" topLeftCell="A61" activePane="bottomLeft" state="frozen"/>
      <selection pane="topLeft" activeCell="A1" sqref="A1"/>
      <selection pane="bottomLeft" activeCell="I85" sqref="I85"/>
    </sheetView>
  </sheetViews>
  <sheetFormatPr defaultColWidth="9.140625" defaultRowHeight="15"/>
  <cols>
    <col min="1" max="1" width="4.00390625" style="12" customWidth="1"/>
    <col min="2" max="2" width="5.00390625" style="13" customWidth="1"/>
    <col min="3" max="3" width="8.57421875" style="11" customWidth="1"/>
    <col min="4" max="4" width="7.7109375" style="11" customWidth="1"/>
    <col min="5" max="5" width="8.57421875" style="11" customWidth="1"/>
    <col min="6" max="7" width="6.8515625" style="11" customWidth="1"/>
    <col min="8" max="9" width="8.57421875" style="11" customWidth="1"/>
    <col min="10" max="10" width="8.140625" style="11" customWidth="1"/>
    <col min="11" max="11" width="8.28125" style="11" customWidth="1"/>
    <col min="12" max="12" width="7.7109375" style="11" customWidth="1"/>
    <col min="13" max="13" width="9.57421875" style="11" customWidth="1"/>
    <col min="14" max="14" width="4.00390625" style="14" customWidth="1"/>
    <col min="15" max="15" width="4.57421875" style="13" customWidth="1"/>
    <col min="16" max="16" width="8.140625" style="11" customWidth="1"/>
    <col min="17" max="17" width="7.140625" style="11" customWidth="1"/>
    <col min="18" max="18" width="8.57421875" style="11" customWidth="1"/>
    <col min="19" max="19" width="7.8515625" style="11" customWidth="1"/>
    <col min="20" max="20" width="7.7109375" style="11" customWidth="1"/>
    <col min="21" max="21" width="8.140625" style="11" customWidth="1"/>
    <col min="22" max="22" width="7.57421875" style="11" customWidth="1"/>
    <col min="23" max="23" width="9.00390625" style="11" customWidth="1"/>
    <col min="24" max="24" width="7.57421875" style="11" customWidth="1"/>
    <col min="25" max="25" width="9.57421875" style="11" customWidth="1"/>
    <col min="26" max="26" width="11.7109375" style="8" customWidth="1"/>
    <col min="27" max="27" width="14.140625" style="8" bestFit="1" customWidth="1"/>
    <col min="28" max="16384" width="9.140625" style="8" customWidth="1"/>
  </cols>
  <sheetData>
    <row r="1" spans="1:25" s="2" customFormat="1" ht="13.5">
      <c r="A1" s="107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5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1.25">
      <c r="A2" s="108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6" t="s">
        <v>16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s="69" customFormat="1" ht="33">
      <c r="A3" s="70" t="s">
        <v>21</v>
      </c>
      <c r="B3" s="71" t="s">
        <v>22</v>
      </c>
      <c r="C3" s="71" t="s">
        <v>23</v>
      </c>
      <c r="D3" s="71" t="s">
        <v>24</v>
      </c>
      <c r="E3" s="71" t="s">
        <v>25</v>
      </c>
      <c r="F3" s="71" t="s">
        <v>26</v>
      </c>
      <c r="G3" s="71" t="s">
        <v>27</v>
      </c>
      <c r="H3" s="71" t="s">
        <v>28</v>
      </c>
      <c r="I3" s="71" t="s">
        <v>29</v>
      </c>
      <c r="J3" s="71" t="s">
        <v>30</v>
      </c>
      <c r="K3" s="71" t="s">
        <v>31</v>
      </c>
      <c r="L3" s="71" t="s">
        <v>32</v>
      </c>
      <c r="M3" s="71" t="s">
        <v>33</v>
      </c>
      <c r="N3" s="70" t="s">
        <v>21</v>
      </c>
      <c r="O3" s="71" t="s">
        <v>34</v>
      </c>
      <c r="P3" s="71" t="s">
        <v>35</v>
      </c>
      <c r="Q3" s="71" t="s">
        <v>36</v>
      </c>
      <c r="R3" s="71" t="s">
        <v>37</v>
      </c>
      <c r="S3" s="71" t="s">
        <v>38</v>
      </c>
      <c r="T3" s="71" t="s">
        <v>39</v>
      </c>
      <c r="U3" s="71" t="s">
        <v>40</v>
      </c>
      <c r="V3" s="71" t="s">
        <v>41</v>
      </c>
      <c r="W3" s="71" t="s">
        <v>42</v>
      </c>
      <c r="X3" s="71" t="s">
        <v>43</v>
      </c>
      <c r="Y3" s="71" t="s">
        <v>44</v>
      </c>
      <c r="Z3" s="69" t="s">
        <v>2</v>
      </c>
    </row>
    <row r="4" spans="1:25" ht="9" customHeight="1">
      <c r="A4" s="38" t="s">
        <v>0</v>
      </c>
      <c r="B4" s="38"/>
      <c r="C4" s="38">
        <v>21807029.852838673</v>
      </c>
      <c r="D4" s="38">
        <v>3314742.207743637</v>
      </c>
      <c r="E4" s="38">
        <v>6066988.82307079</v>
      </c>
      <c r="F4" s="48">
        <v>669068.6291541108</v>
      </c>
      <c r="G4" s="48">
        <v>358360.72242925107</v>
      </c>
      <c r="H4" s="38">
        <v>7578263.100755032</v>
      </c>
      <c r="I4" s="38">
        <v>7371411.079653317</v>
      </c>
      <c r="J4" s="38">
        <v>1343923.7392322372</v>
      </c>
      <c r="K4" s="38">
        <v>5710465.866128613</v>
      </c>
      <c r="L4" s="38">
        <v>1266746.6131301797</v>
      </c>
      <c r="M4" s="38">
        <v>3444161.01570715</v>
      </c>
      <c r="N4" s="37" t="s">
        <v>0</v>
      </c>
      <c r="O4" s="38"/>
      <c r="P4" s="38">
        <v>3623123.285187086</v>
      </c>
      <c r="Q4" s="38">
        <v>322260.0845740794</v>
      </c>
      <c r="R4" s="38">
        <v>1417467.4848659448</v>
      </c>
      <c r="S4" s="38">
        <v>2606439.049141853</v>
      </c>
      <c r="T4" s="38">
        <v>1922642.9763731156</v>
      </c>
      <c r="U4" s="38">
        <v>1284593.711611574</v>
      </c>
      <c r="V4" s="38">
        <v>910388.1809081576</v>
      </c>
      <c r="W4" s="38">
        <v>71018076.42250481</v>
      </c>
      <c r="X4" s="38">
        <v>6961770.661612425</v>
      </c>
      <c r="Y4" s="60">
        <v>77979847.08411723</v>
      </c>
    </row>
    <row r="5" spans="1:25" ht="9" customHeight="1">
      <c r="A5" s="40" t="s">
        <v>7</v>
      </c>
      <c r="B5" s="40"/>
      <c r="C5" s="40">
        <v>22408191.638332196</v>
      </c>
      <c r="D5" s="40">
        <v>3464720.6693425262</v>
      </c>
      <c r="E5" s="40">
        <v>6292514.324412887</v>
      </c>
      <c r="F5" s="49">
        <v>723608.0541362059</v>
      </c>
      <c r="G5" s="49">
        <v>367890.18061438727</v>
      </c>
      <c r="H5" s="40">
        <v>9023352.770158987</v>
      </c>
      <c r="I5" s="40">
        <v>7682285.693556558</v>
      </c>
      <c r="J5" s="40">
        <v>1356204.2258352935</v>
      </c>
      <c r="K5" s="40">
        <v>6050976.266254377</v>
      </c>
      <c r="L5" s="40">
        <v>1414116.308382105</v>
      </c>
      <c r="M5" s="40">
        <v>3405939.9363144273</v>
      </c>
      <c r="N5" s="39" t="s">
        <v>7</v>
      </c>
      <c r="O5" s="40"/>
      <c r="P5" s="40">
        <v>3974205.5761060035</v>
      </c>
      <c r="Q5" s="40">
        <v>385090.4386001645</v>
      </c>
      <c r="R5" s="40">
        <v>1660994.2200693046</v>
      </c>
      <c r="S5" s="40">
        <v>2714775.034313831</v>
      </c>
      <c r="T5" s="40">
        <v>1927632.7465520815</v>
      </c>
      <c r="U5" s="40">
        <v>1245029.5721596526</v>
      </c>
      <c r="V5" s="40">
        <v>991460.4312128621</v>
      </c>
      <c r="W5" s="40">
        <v>75088988.08635384</v>
      </c>
      <c r="X5" s="40">
        <v>8179129.17505642</v>
      </c>
      <c r="Y5" s="41">
        <v>83268117.26141027</v>
      </c>
    </row>
    <row r="6" spans="1:25" ht="9" customHeight="1">
      <c r="A6" s="40" t="s">
        <v>8</v>
      </c>
      <c r="B6" s="40"/>
      <c r="C6" s="40">
        <v>23952076.767129533</v>
      </c>
      <c r="D6" s="40">
        <v>3687273.0299388366</v>
      </c>
      <c r="E6" s="40">
        <v>6919794.16561469</v>
      </c>
      <c r="F6" s="40">
        <v>815296.8427087652</v>
      </c>
      <c r="G6" s="40">
        <v>381759.71081937593</v>
      </c>
      <c r="H6" s="40">
        <v>9253082.251076145</v>
      </c>
      <c r="I6" s="40">
        <v>8444242.94226043</v>
      </c>
      <c r="J6" s="40">
        <v>1397782.4439330632</v>
      </c>
      <c r="K6" s="40">
        <v>6577705.731048878</v>
      </c>
      <c r="L6" s="40">
        <v>1560063.7266739241</v>
      </c>
      <c r="M6" s="40">
        <v>3764112.5298921987</v>
      </c>
      <c r="N6" s="39" t="s">
        <v>8</v>
      </c>
      <c r="O6" s="41"/>
      <c r="P6" s="40">
        <v>4242164.254959628</v>
      </c>
      <c r="Q6" s="40">
        <v>447920.7926262496</v>
      </c>
      <c r="R6" s="40">
        <v>1976259.5688011239</v>
      </c>
      <c r="S6" s="40">
        <v>2828969.8871101206</v>
      </c>
      <c r="T6" s="40">
        <v>2186259.6296485304</v>
      </c>
      <c r="U6" s="40">
        <v>1349940.6845303357</v>
      </c>
      <c r="V6" s="40">
        <v>1088316.5349450842</v>
      </c>
      <c r="W6" s="40">
        <v>80873021.49371691</v>
      </c>
      <c r="X6" s="40">
        <v>8001089.978906564</v>
      </c>
      <c r="Y6" s="41">
        <v>88874111.47262347</v>
      </c>
    </row>
    <row r="7" spans="1:25" ht="9" customHeight="1">
      <c r="A7" s="40" t="s">
        <v>11</v>
      </c>
      <c r="B7" s="40"/>
      <c r="C7" s="40">
        <v>25234560.161028072</v>
      </c>
      <c r="D7" s="40">
        <v>4055619.418655319</v>
      </c>
      <c r="E7" s="40">
        <v>7411671.645308483</v>
      </c>
      <c r="F7" s="40">
        <v>798801.1929011322</v>
      </c>
      <c r="G7" s="40">
        <v>390758.0858041245</v>
      </c>
      <c r="H7" s="40">
        <v>10446796.77759168</v>
      </c>
      <c r="I7" s="40">
        <v>8747862.121120218</v>
      </c>
      <c r="J7" s="40">
        <v>1421916.0998780315</v>
      </c>
      <c r="K7" s="40">
        <v>6929894.863826787</v>
      </c>
      <c r="L7" s="40">
        <v>1681098.0098122354</v>
      </c>
      <c r="M7" s="40">
        <v>4189021.4581138357</v>
      </c>
      <c r="N7" s="39" t="s">
        <v>11</v>
      </c>
      <c r="O7" s="41"/>
      <c r="P7" s="40">
        <v>4548604.357015443</v>
      </c>
      <c r="Q7" s="40">
        <v>518122.7245085931</v>
      </c>
      <c r="R7" s="40">
        <v>2183916.997240253</v>
      </c>
      <c r="S7" s="40">
        <v>2949597.616981277</v>
      </c>
      <c r="T7" s="40">
        <v>2413305.937819645</v>
      </c>
      <c r="U7" s="40">
        <v>1419089.905085585</v>
      </c>
      <c r="V7" s="40">
        <v>1144098.7650219873</v>
      </c>
      <c r="W7" s="40">
        <v>86484736.13771272</v>
      </c>
      <c r="X7" s="40">
        <v>7864579.414231252</v>
      </c>
      <c r="Y7" s="41">
        <v>94349315.55194397</v>
      </c>
    </row>
    <row r="8" spans="1:25" ht="9" customHeight="1">
      <c r="A8" s="40" t="s">
        <v>12</v>
      </c>
      <c r="B8" s="40"/>
      <c r="C8" s="40">
        <v>26436338.32707747</v>
      </c>
      <c r="D8" s="40">
        <v>4356708.614603818</v>
      </c>
      <c r="E8" s="40">
        <v>8213364.296581875</v>
      </c>
      <c r="F8" s="40">
        <v>869262.4541241706</v>
      </c>
      <c r="G8" s="40">
        <v>417899.0640407877</v>
      </c>
      <c r="H8" s="40">
        <v>11960720.462999221</v>
      </c>
      <c r="I8" s="40">
        <v>9260703.278553206</v>
      </c>
      <c r="J8" s="40">
        <v>1480052.0974233225</v>
      </c>
      <c r="K8" s="40">
        <v>7324856.28275538</v>
      </c>
      <c r="L8" s="40">
        <v>1718547.626312431</v>
      </c>
      <c r="M8" s="40">
        <v>4235515.299950307</v>
      </c>
      <c r="N8" s="39" t="s">
        <v>12</v>
      </c>
      <c r="O8" s="41"/>
      <c r="P8" s="40">
        <v>4793820.046692508</v>
      </c>
      <c r="Q8" s="40">
        <v>606206.683556939</v>
      </c>
      <c r="R8" s="40">
        <v>2611497.6983909365</v>
      </c>
      <c r="S8" s="40">
        <v>3077086.1204349836</v>
      </c>
      <c r="T8" s="40">
        <v>2665336.3752987254</v>
      </c>
      <c r="U8" s="40">
        <v>1497896.4476067214</v>
      </c>
      <c r="V8" s="40">
        <v>1278046.0660860646</v>
      </c>
      <c r="W8" s="40">
        <v>92803857.24248886</v>
      </c>
      <c r="X8" s="40">
        <v>8024535.4765009675</v>
      </c>
      <c r="Y8" s="41">
        <v>100828392.71898983</v>
      </c>
    </row>
    <row r="9" spans="1:25" ht="9" customHeight="1">
      <c r="A9" s="40" t="s">
        <v>14</v>
      </c>
      <c r="B9" s="40"/>
      <c r="C9" s="40">
        <v>27999286.86914204</v>
      </c>
      <c r="D9" s="40">
        <v>4588623.868142796</v>
      </c>
      <c r="E9" s="40">
        <v>8889817.98324043</v>
      </c>
      <c r="F9" s="40">
        <v>877666.6289444407</v>
      </c>
      <c r="G9" s="40">
        <v>444660.05729730957</v>
      </c>
      <c r="H9" s="40">
        <v>13765005.45107308</v>
      </c>
      <c r="I9" s="40">
        <v>9820626.736210307</v>
      </c>
      <c r="J9" s="40">
        <v>1525618.5103886211</v>
      </c>
      <c r="K9" s="40">
        <v>7815844.63111337</v>
      </c>
      <c r="L9" s="40">
        <v>1824471.779217018</v>
      </c>
      <c r="M9" s="40">
        <v>4115392.9143740954</v>
      </c>
      <c r="N9" s="39" t="s">
        <v>14</v>
      </c>
      <c r="O9" s="41"/>
      <c r="P9" s="41">
        <v>4907113.349886206</v>
      </c>
      <c r="Q9" s="40">
        <v>694290.6426052843</v>
      </c>
      <c r="R9" s="40">
        <v>2892462.884400584</v>
      </c>
      <c r="S9" s="40">
        <v>3211894.932795153</v>
      </c>
      <c r="T9" s="40">
        <v>2859170.6846780004</v>
      </c>
      <c r="U9" s="40">
        <v>1611999.1837528371</v>
      </c>
      <c r="V9" s="40">
        <v>1409504.2833943004</v>
      </c>
      <c r="W9" s="40">
        <v>99253451.3906559</v>
      </c>
      <c r="X9" s="40">
        <v>8393239.70638732</v>
      </c>
      <c r="Y9" s="41">
        <v>107646691.09704323</v>
      </c>
    </row>
    <row r="10" spans="1:25" ht="9" customHeight="1">
      <c r="A10" s="56">
        <v>2018</v>
      </c>
      <c r="B10" s="40"/>
      <c r="C10" s="40">
        <v>29504246.24009127</v>
      </c>
      <c r="D10" s="40">
        <v>4659195.197449134</v>
      </c>
      <c r="E10" s="40">
        <v>9623500.662846843</v>
      </c>
      <c r="F10" s="40">
        <v>928174.4912723419</v>
      </c>
      <c r="G10" s="40">
        <v>477510.2379185237</v>
      </c>
      <c r="H10" s="40">
        <v>15655747.472861791</v>
      </c>
      <c r="I10" s="40">
        <v>10396754.219317371</v>
      </c>
      <c r="J10" s="40">
        <v>1604390.7414166634</v>
      </c>
      <c r="K10" s="40">
        <v>8736560.600132298</v>
      </c>
      <c r="L10" s="40">
        <v>1989716.2845635584</v>
      </c>
      <c r="M10" s="40">
        <v>4094972.301149547</v>
      </c>
      <c r="N10" s="39" t="s">
        <v>17</v>
      </c>
      <c r="O10" s="41"/>
      <c r="P10" s="40">
        <v>5064968.477701206</v>
      </c>
      <c r="Q10" s="40">
        <v>763332.1460617259</v>
      </c>
      <c r="R10" s="40">
        <v>3054288.1917848685</v>
      </c>
      <c r="S10" s="40">
        <v>3354517.6882281364</v>
      </c>
      <c r="T10" s="40">
        <v>3046789.352853356</v>
      </c>
      <c r="U10" s="40">
        <v>1746730.9417478428</v>
      </c>
      <c r="V10" s="40">
        <v>1516830.711871692</v>
      </c>
      <c r="W10" s="40">
        <v>106218225.95926818</v>
      </c>
      <c r="X10" s="40">
        <v>8923222.468359172</v>
      </c>
      <c r="Y10" s="41">
        <v>115141448.42762735</v>
      </c>
    </row>
    <row r="11" spans="1:25" ht="9" customHeight="1">
      <c r="A11" s="56">
        <v>2019</v>
      </c>
      <c r="B11" s="40"/>
      <c r="C11" s="40">
        <v>30802708.389610264</v>
      </c>
      <c r="D11" s="40">
        <v>5485112.361786047</v>
      </c>
      <c r="E11" s="40">
        <v>10184558.417162903</v>
      </c>
      <c r="F11" s="40">
        <v>994879.1611320791</v>
      </c>
      <c r="G11" s="40">
        <v>510410.61729430855</v>
      </c>
      <c r="H11" s="40">
        <v>17802021.161645077</v>
      </c>
      <c r="I11" s="40">
        <v>10965088.234095056</v>
      </c>
      <c r="J11" s="40">
        <v>1645950.1404740287</v>
      </c>
      <c r="K11" s="40">
        <v>9493190.662131522</v>
      </c>
      <c r="L11" s="40">
        <v>2133312.8933303244</v>
      </c>
      <c r="M11" s="40">
        <v>4281167.003830172</v>
      </c>
      <c r="N11" s="56">
        <v>2019</v>
      </c>
      <c r="O11" s="41"/>
      <c r="P11" s="40">
        <v>5238490.600189405</v>
      </c>
      <c r="Q11" s="40">
        <v>821635.5704933</v>
      </c>
      <c r="R11" s="40">
        <v>3311752.889436379</v>
      </c>
      <c r="S11" s="40">
        <v>3505484.7753592404</v>
      </c>
      <c r="T11" s="40">
        <v>3257405.7038441417</v>
      </c>
      <c r="U11" s="40">
        <v>1833514</v>
      </c>
      <c r="V11" s="40">
        <v>1627511.4810889293</v>
      </c>
      <c r="W11" s="40">
        <v>113894194.06290317</v>
      </c>
      <c r="X11" s="40">
        <v>9303276.439364921</v>
      </c>
      <c r="Y11" s="41">
        <v>123197470.50226809</v>
      </c>
    </row>
    <row r="12" spans="1:25" ht="9" customHeight="1">
      <c r="A12" s="56">
        <v>2020</v>
      </c>
      <c r="B12" s="40"/>
      <c r="C12" s="40">
        <v>32323884.819705002</v>
      </c>
      <c r="D12" s="40">
        <v>5887451.68806161</v>
      </c>
      <c r="E12" s="40">
        <v>10646278.520916093</v>
      </c>
      <c r="F12" s="40">
        <v>1049610.118334954</v>
      </c>
      <c r="G12" s="40">
        <v>540159.1648477805</v>
      </c>
      <c r="H12" s="40">
        <v>19421672.086679436</v>
      </c>
      <c r="I12" s="40">
        <v>11196820.0662564</v>
      </c>
      <c r="J12" s="40">
        <v>1419653.8535934782</v>
      </c>
      <c r="K12" s="40">
        <v>10293275.60961615</v>
      </c>
      <c r="L12" s="40">
        <v>2313029.425711219</v>
      </c>
      <c r="M12" s="40">
        <v>4412967.495244712</v>
      </c>
      <c r="N12" s="39" t="s">
        <v>19</v>
      </c>
      <c r="O12" s="41"/>
      <c r="P12" s="40">
        <v>5438145.684481305</v>
      </c>
      <c r="Q12" s="40">
        <v>881833.3622237735</v>
      </c>
      <c r="R12" s="40">
        <v>3569799.774716643</v>
      </c>
      <c r="S12" s="40">
        <v>3663972.284967535</v>
      </c>
      <c r="T12" s="40">
        <v>3365354.610430143</v>
      </c>
      <c r="U12" s="40">
        <v>1953479.4061704855</v>
      </c>
      <c r="V12" s="40">
        <v>1668876.648914116</v>
      </c>
      <c r="W12" s="40">
        <v>120046264.62087084</v>
      </c>
      <c r="X12" s="40">
        <v>9093541.612274304</v>
      </c>
      <c r="Y12" s="41">
        <v>129139806.23314515</v>
      </c>
    </row>
    <row r="13" spans="1:25" ht="9" customHeight="1">
      <c r="A13" s="56">
        <v>2021</v>
      </c>
      <c r="B13" s="40"/>
      <c r="C13" s="40">
        <v>33587556.39115594</v>
      </c>
      <c r="D13" s="40">
        <v>6442881.287681444</v>
      </c>
      <c r="E13" s="40">
        <v>11155761.849317519</v>
      </c>
      <c r="F13" s="40">
        <v>1154204.3374160267</v>
      </c>
      <c r="G13" s="40">
        <v>575212.9782452493</v>
      </c>
      <c r="H13" s="40">
        <v>20249939.06680119</v>
      </c>
      <c r="I13" s="40">
        <v>11590505.781403903</v>
      </c>
      <c r="J13" s="40">
        <v>1514711.2723232007</v>
      </c>
      <c r="K13" s="40">
        <v>10658343.973610902</v>
      </c>
      <c r="L13" s="40">
        <v>2524563.7874874016</v>
      </c>
      <c r="M13" s="40">
        <v>4629490.189691807</v>
      </c>
      <c r="N13" s="39" t="s">
        <v>20</v>
      </c>
      <c r="O13" s="41"/>
      <c r="P13" s="40">
        <v>5714547.049584521</v>
      </c>
      <c r="Q13" s="40">
        <v>942012.5055805582</v>
      </c>
      <c r="R13" s="40">
        <v>3817046.8646715274</v>
      </c>
      <c r="S13" s="40">
        <v>3827459.8943816815</v>
      </c>
      <c r="T13" s="40">
        <v>3538280.848550164</v>
      </c>
      <c r="U13" s="40">
        <v>2065677.4049399036</v>
      </c>
      <c r="V13" s="40">
        <v>1840289.5174238463</v>
      </c>
      <c r="W13" s="40">
        <v>125828485.00026684</v>
      </c>
      <c r="X13" s="40">
        <v>9693237.705075746</v>
      </c>
      <c r="Y13" s="41">
        <v>135521722.7053426</v>
      </c>
    </row>
    <row r="14" spans="1:25" ht="9" customHeight="1">
      <c r="A14" s="47"/>
      <c r="B14" s="41"/>
      <c r="C14" s="40"/>
      <c r="D14" s="40"/>
      <c r="E14" s="40"/>
      <c r="F14" s="49"/>
      <c r="G14" s="49"/>
      <c r="H14" s="40"/>
      <c r="I14" s="40"/>
      <c r="J14" s="40"/>
      <c r="K14" s="40"/>
      <c r="L14" s="40"/>
      <c r="M14" s="40"/>
      <c r="N14" s="41"/>
      <c r="O14" s="41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9" customHeight="1">
      <c r="A15" s="109" t="s">
        <v>0</v>
      </c>
      <c r="B15" s="45" t="s">
        <v>3</v>
      </c>
      <c r="C15" s="40">
        <v>5972854.125316844</v>
      </c>
      <c r="D15" s="40">
        <v>845470.0393140649</v>
      </c>
      <c r="E15" s="40">
        <v>1528194.8887169454</v>
      </c>
      <c r="F15" s="49">
        <v>151473.24104467654</v>
      </c>
      <c r="G15" s="49">
        <v>86422.04255764453</v>
      </c>
      <c r="H15" s="40">
        <v>1816993.4182099556</v>
      </c>
      <c r="I15" s="40">
        <v>1877418.3503898412</v>
      </c>
      <c r="J15" s="40">
        <v>321003.3507908102</v>
      </c>
      <c r="K15" s="40">
        <v>1208445.3024824015</v>
      </c>
      <c r="L15" s="40">
        <v>281980.8660524264</v>
      </c>
      <c r="M15" s="40">
        <v>849590.2282917753</v>
      </c>
      <c r="N15" s="109" t="s">
        <v>0</v>
      </c>
      <c r="O15" s="53">
        <v>1</v>
      </c>
      <c r="P15" s="40">
        <v>803642.0201201116</v>
      </c>
      <c r="Q15" s="40">
        <v>74831.25406360487</v>
      </c>
      <c r="R15" s="40">
        <v>340487.0601885651</v>
      </c>
      <c r="S15" s="40">
        <v>641698.1266515142</v>
      </c>
      <c r="T15" s="40">
        <v>461651.68920108</v>
      </c>
      <c r="U15" s="40">
        <v>309227.7152819878</v>
      </c>
      <c r="V15" s="40">
        <v>217530.37197651574</v>
      </c>
      <c r="W15" s="40">
        <v>17788914.090650767</v>
      </c>
      <c r="X15" s="40">
        <v>1732167.0916206609</v>
      </c>
      <c r="Y15" s="40">
        <v>19521081.18227143</v>
      </c>
    </row>
    <row r="16" spans="1:25" ht="9" customHeight="1">
      <c r="A16" s="110"/>
      <c r="B16" s="45" t="s">
        <v>4</v>
      </c>
      <c r="C16" s="40">
        <v>5182996.170697503</v>
      </c>
      <c r="D16" s="40">
        <v>825382.965908154</v>
      </c>
      <c r="E16" s="40">
        <v>1544666.008012374</v>
      </c>
      <c r="F16" s="49">
        <v>164426.5532597665</v>
      </c>
      <c r="G16" s="49">
        <v>89318.7234965566</v>
      </c>
      <c r="H16" s="40">
        <v>1808759.9800394103</v>
      </c>
      <c r="I16" s="40">
        <v>1855403.9559949865</v>
      </c>
      <c r="J16" s="40">
        <v>320427.451827279</v>
      </c>
      <c r="K16" s="40">
        <v>1456175.8969037924</v>
      </c>
      <c r="L16" s="40">
        <v>303507.0587116042</v>
      </c>
      <c r="M16" s="40">
        <v>844631.3879660901</v>
      </c>
      <c r="N16" s="110"/>
      <c r="O16" s="53">
        <v>2</v>
      </c>
      <c r="P16" s="40">
        <v>817056.7321157883</v>
      </c>
      <c r="Q16" s="40">
        <v>78602.9104441897</v>
      </c>
      <c r="R16" s="40">
        <v>347904.5392876844</v>
      </c>
      <c r="S16" s="40">
        <v>648275.9347243528</v>
      </c>
      <c r="T16" s="40">
        <v>447190.74588371266</v>
      </c>
      <c r="U16" s="40">
        <v>320506.09390409145</v>
      </c>
      <c r="V16" s="40">
        <v>221442.79682097567</v>
      </c>
      <c r="W16" s="40">
        <v>17276675.905998312</v>
      </c>
      <c r="X16" s="40">
        <v>1596603.3493743716</v>
      </c>
      <c r="Y16" s="40">
        <v>18873279.255372684</v>
      </c>
    </row>
    <row r="17" spans="1:25" ht="9" customHeight="1">
      <c r="A17" s="110"/>
      <c r="B17" s="45" t="s">
        <v>5</v>
      </c>
      <c r="C17" s="40">
        <v>4092001.3258109493</v>
      </c>
      <c r="D17" s="40">
        <v>833592.1901664556</v>
      </c>
      <c r="E17" s="40">
        <v>1499895.303127699</v>
      </c>
      <c r="F17" s="49">
        <v>172945.77147813825</v>
      </c>
      <c r="G17" s="49">
        <v>92525.73235434866</v>
      </c>
      <c r="H17" s="40">
        <v>2012312.320380399</v>
      </c>
      <c r="I17" s="40">
        <v>1725713.8869302939</v>
      </c>
      <c r="J17" s="40">
        <v>358248.1678460755</v>
      </c>
      <c r="K17" s="40">
        <v>1489645.2787524287</v>
      </c>
      <c r="L17" s="40">
        <v>327525.56451591407</v>
      </c>
      <c r="M17" s="40">
        <v>886247.2923561349</v>
      </c>
      <c r="N17" s="110"/>
      <c r="O17" s="53">
        <v>3</v>
      </c>
      <c r="P17" s="40">
        <v>976076.5882705176</v>
      </c>
      <c r="Q17" s="40">
        <v>82450.84933381225</v>
      </c>
      <c r="R17" s="40">
        <v>358075.6107660458</v>
      </c>
      <c r="S17" s="40">
        <v>654898.6663218826</v>
      </c>
      <c r="T17" s="40">
        <v>505099.0066121062</v>
      </c>
      <c r="U17" s="40">
        <v>339618.22476219875</v>
      </c>
      <c r="V17" s="40">
        <v>234892.0111246738</v>
      </c>
      <c r="W17" s="40">
        <v>16641763.790910078</v>
      </c>
      <c r="X17" s="40">
        <v>1737033.5502180103</v>
      </c>
      <c r="Y17" s="40">
        <v>18378797.34112809</v>
      </c>
    </row>
    <row r="18" spans="1:25" ht="9" customHeight="1">
      <c r="A18" s="111"/>
      <c r="B18" s="45" t="s">
        <v>6</v>
      </c>
      <c r="C18" s="40">
        <v>6559178.231013376</v>
      </c>
      <c r="D18" s="40">
        <v>810297.0123549621</v>
      </c>
      <c r="E18" s="40">
        <v>1494232.6232137708</v>
      </c>
      <c r="F18" s="49">
        <v>180223.0633715294</v>
      </c>
      <c r="G18" s="49">
        <v>90094.22402070131</v>
      </c>
      <c r="H18" s="40">
        <v>1940197.3821252673</v>
      </c>
      <c r="I18" s="40">
        <v>1912874.8863381944</v>
      </c>
      <c r="J18" s="40">
        <v>344244.76876807254</v>
      </c>
      <c r="K18" s="40">
        <v>1556199.3879899906</v>
      </c>
      <c r="L18" s="40">
        <v>353733.1238502351</v>
      </c>
      <c r="M18" s="40">
        <v>863692.1070931496</v>
      </c>
      <c r="N18" s="111"/>
      <c r="O18" s="53">
        <v>4</v>
      </c>
      <c r="P18" s="40">
        <v>1026347.9446806686</v>
      </c>
      <c r="Q18" s="40">
        <v>86375.07073247258</v>
      </c>
      <c r="R18" s="40">
        <v>371000.2746236495</v>
      </c>
      <c r="S18" s="40">
        <v>661566.3214441036</v>
      </c>
      <c r="T18" s="40">
        <v>508701.53467621654</v>
      </c>
      <c r="U18" s="40">
        <v>315241.6776632961</v>
      </c>
      <c r="V18" s="40">
        <v>236523.00098599234</v>
      </c>
      <c r="W18" s="40">
        <v>19310722.634945657</v>
      </c>
      <c r="X18" s="40">
        <v>1895966.670399383</v>
      </c>
      <c r="Y18" s="40">
        <v>21206689.30534504</v>
      </c>
    </row>
    <row r="19" spans="1:27" s="15" customFormat="1" ht="9" customHeight="1">
      <c r="A19" s="102">
        <v>2013</v>
      </c>
      <c r="B19" s="45" t="s">
        <v>3</v>
      </c>
      <c r="C19" s="40">
        <v>5994219.7435045345</v>
      </c>
      <c r="D19" s="40">
        <v>748411.7340060507</v>
      </c>
      <c r="E19" s="40">
        <v>1459422.047407831</v>
      </c>
      <c r="F19" s="49">
        <v>167460.03211189236</v>
      </c>
      <c r="G19" s="49">
        <v>87305.70702954728</v>
      </c>
      <c r="H19" s="40">
        <v>2146784.672176673</v>
      </c>
      <c r="I19" s="40">
        <v>1828161.6237418703</v>
      </c>
      <c r="J19" s="40">
        <v>332454.4373091139</v>
      </c>
      <c r="K19" s="40">
        <v>1519508.1217875273</v>
      </c>
      <c r="L19" s="40">
        <v>312238.3725994941</v>
      </c>
      <c r="M19" s="40">
        <v>811387.1051442521</v>
      </c>
      <c r="N19" s="112" t="s">
        <v>7</v>
      </c>
      <c r="O19" s="53">
        <v>1</v>
      </c>
      <c r="P19" s="40">
        <v>897436.0949831717</v>
      </c>
      <c r="Q19" s="40">
        <v>90375.57464017058</v>
      </c>
      <c r="R19" s="40">
        <v>386678.5308604953</v>
      </c>
      <c r="S19" s="40">
        <v>668324.5417897856</v>
      </c>
      <c r="T19" s="40">
        <v>454978.60035537474</v>
      </c>
      <c r="U19" s="40">
        <v>299454.1708669631</v>
      </c>
      <c r="V19" s="40">
        <v>239370.08179932146</v>
      </c>
      <c r="W19" s="40">
        <v>18443971.19211407</v>
      </c>
      <c r="X19" s="40">
        <v>1947581.7959522482</v>
      </c>
      <c r="Y19" s="40">
        <v>20391552.98806632</v>
      </c>
      <c r="AA19" s="18"/>
    </row>
    <row r="20" spans="1:27" s="15" customFormat="1" ht="9" customHeight="1">
      <c r="A20" s="102"/>
      <c r="B20" s="45" t="s">
        <v>4</v>
      </c>
      <c r="C20" s="40">
        <v>5376452.037742498</v>
      </c>
      <c r="D20" s="40">
        <v>850462.8108493385</v>
      </c>
      <c r="E20" s="40">
        <v>1547039.6011686306</v>
      </c>
      <c r="F20" s="49">
        <v>177003.72425940837</v>
      </c>
      <c r="G20" s="49">
        <v>90068.80222387446</v>
      </c>
      <c r="H20" s="40">
        <v>2111890.933292429</v>
      </c>
      <c r="I20" s="40">
        <v>1884306.6741071597</v>
      </c>
      <c r="J20" s="40">
        <v>324658.80862261355</v>
      </c>
      <c r="K20" s="40">
        <v>1501580.813031053</v>
      </c>
      <c r="L20" s="40">
        <v>343060.4199213658</v>
      </c>
      <c r="M20" s="40">
        <v>836570.7193983623</v>
      </c>
      <c r="N20" s="112"/>
      <c r="O20" s="53">
        <v>2</v>
      </c>
      <c r="P20" s="40">
        <v>945222.2849314418</v>
      </c>
      <c r="Q20" s="40">
        <v>94334.59020719801</v>
      </c>
      <c r="R20" s="40">
        <v>404377.843017966</v>
      </c>
      <c r="S20" s="40">
        <v>675174.7765105339</v>
      </c>
      <c r="T20" s="40">
        <v>462904.30930213496</v>
      </c>
      <c r="U20" s="40">
        <v>314551.665202069</v>
      </c>
      <c r="V20" s="40">
        <v>240744.5415876812</v>
      </c>
      <c r="W20" s="40">
        <v>18180405.355375763</v>
      </c>
      <c r="X20" s="40">
        <v>1975656.6246831403</v>
      </c>
      <c r="Y20" s="40">
        <v>20156061.980058905</v>
      </c>
      <c r="AA20" s="18"/>
    </row>
    <row r="21" spans="1:27" s="15" customFormat="1" ht="9" customHeight="1">
      <c r="A21" s="102"/>
      <c r="B21" s="45" t="s">
        <v>5</v>
      </c>
      <c r="C21" s="40">
        <v>4199755.009962803</v>
      </c>
      <c r="D21" s="40">
        <v>875290.4387015781</v>
      </c>
      <c r="E21" s="40">
        <v>1677730.8043758753</v>
      </c>
      <c r="F21" s="49">
        <v>181477.4776633705</v>
      </c>
      <c r="G21" s="49">
        <v>85917.7483075159</v>
      </c>
      <c r="H21" s="40">
        <v>2389872.910284301</v>
      </c>
      <c r="I21" s="40">
        <v>1893295.035876981</v>
      </c>
      <c r="J21" s="40">
        <v>354104.3062510806</v>
      </c>
      <c r="K21" s="40">
        <v>1513038.5240060324</v>
      </c>
      <c r="L21" s="40">
        <v>358451.9403079574</v>
      </c>
      <c r="M21" s="40">
        <v>881697.6400424863</v>
      </c>
      <c r="N21" s="112"/>
      <c r="O21" s="53">
        <v>3</v>
      </c>
      <c r="P21" s="40">
        <v>1061728.8917675423</v>
      </c>
      <c r="Q21" s="40">
        <v>98252.11743355483</v>
      </c>
      <c r="R21" s="40">
        <v>424098.2110960615</v>
      </c>
      <c r="S21" s="40">
        <v>682118.5006055866</v>
      </c>
      <c r="T21" s="40">
        <v>501425.09746044484</v>
      </c>
      <c r="U21" s="40">
        <v>323847.84081255196</v>
      </c>
      <c r="V21" s="40">
        <v>253496.83412511513</v>
      </c>
      <c r="W21" s="40">
        <v>17755599.329080842</v>
      </c>
      <c r="X21" s="40">
        <v>2088268.6980892199</v>
      </c>
      <c r="Y21" s="40">
        <v>19843868.027170062</v>
      </c>
      <c r="AA21" s="18"/>
    </row>
    <row r="22" spans="1:27" s="15" customFormat="1" ht="9" customHeight="1">
      <c r="A22" s="102"/>
      <c r="B22" s="45" t="s">
        <v>6</v>
      </c>
      <c r="C22" s="40">
        <v>6837764.847122359</v>
      </c>
      <c r="D22" s="40">
        <v>990555.6857855589</v>
      </c>
      <c r="E22" s="40">
        <v>1608321.8714605505</v>
      </c>
      <c r="F22" s="49">
        <v>197666.82010153466</v>
      </c>
      <c r="G22" s="49">
        <v>104597.92305344957</v>
      </c>
      <c r="H22" s="40">
        <v>2374804.2544055837</v>
      </c>
      <c r="I22" s="40">
        <v>2076522.3598305471</v>
      </c>
      <c r="J22" s="40">
        <v>344986.6736524856</v>
      </c>
      <c r="K22" s="40">
        <v>1516848.807429765</v>
      </c>
      <c r="L22" s="40">
        <v>400365.57555328764</v>
      </c>
      <c r="M22" s="40">
        <v>876284.4717293266</v>
      </c>
      <c r="N22" s="112"/>
      <c r="O22" s="53">
        <v>4</v>
      </c>
      <c r="P22" s="40">
        <v>1069818.3044238475</v>
      </c>
      <c r="Q22" s="40">
        <v>102128.15631924107</v>
      </c>
      <c r="R22" s="40">
        <v>445839.6350947819</v>
      </c>
      <c r="S22" s="40">
        <v>689157.2154079253</v>
      </c>
      <c r="T22" s="40">
        <v>508324.739434127</v>
      </c>
      <c r="U22" s="40">
        <v>307175.8952780686</v>
      </c>
      <c r="V22" s="40">
        <v>257848.97370074445</v>
      </c>
      <c r="W22" s="40">
        <v>20709012.20978318</v>
      </c>
      <c r="X22" s="40">
        <v>2167622.056331812</v>
      </c>
      <c r="Y22" s="40">
        <v>22876634.266114995</v>
      </c>
      <c r="AA22" s="17"/>
    </row>
    <row r="23" spans="1:27" s="15" customFormat="1" ht="9" customHeight="1">
      <c r="A23" s="43"/>
      <c r="B23" s="51"/>
      <c r="C23" s="43"/>
      <c r="D23" s="43"/>
      <c r="E23" s="43"/>
      <c r="F23" s="52"/>
      <c r="G23" s="52"/>
      <c r="H23" s="43"/>
      <c r="I23" s="43"/>
      <c r="J23" s="43"/>
      <c r="K23" s="43"/>
      <c r="L23" s="43"/>
      <c r="M23" s="43"/>
      <c r="N23" s="43"/>
      <c r="O23" s="51"/>
      <c r="P23" s="43"/>
      <c r="Q23" s="43"/>
      <c r="R23" s="43"/>
      <c r="S23" s="43"/>
      <c r="T23" s="43"/>
      <c r="U23" s="43"/>
      <c r="V23" s="43"/>
      <c r="W23" s="43"/>
      <c r="X23" s="43"/>
      <c r="Y23" s="43"/>
      <c r="AA23" s="17"/>
    </row>
    <row r="24" spans="1:27" s="15" customFormat="1" ht="9" customHeight="1">
      <c r="A24" s="102">
        <v>2014</v>
      </c>
      <c r="B24" s="45">
        <v>1</v>
      </c>
      <c r="C24" s="40">
        <v>6335447.847641691</v>
      </c>
      <c r="D24" s="40">
        <v>937447.8834839842</v>
      </c>
      <c r="E24" s="40">
        <v>1621404.922932771</v>
      </c>
      <c r="F24" s="49">
        <v>201848.71179415658</v>
      </c>
      <c r="G24" s="49">
        <v>87893.03529155742</v>
      </c>
      <c r="H24" s="40">
        <v>2182230.223542453</v>
      </c>
      <c r="I24" s="40">
        <v>2054478.7259805398</v>
      </c>
      <c r="J24" s="40">
        <v>346622.6427315395</v>
      </c>
      <c r="K24" s="40">
        <v>1625428.6582720987</v>
      </c>
      <c r="L24" s="40">
        <v>342908.639849909</v>
      </c>
      <c r="M24" s="40">
        <v>912095.3333125998</v>
      </c>
      <c r="N24" s="102" t="s">
        <v>8</v>
      </c>
      <c r="O24" s="53">
        <v>1</v>
      </c>
      <c r="P24" s="40">
        <v>1007518.8363557416</v>
      </c>
      <c r="Q24" s="40">
        <v>105962.70686425672</v>
      </c>
      <c r="R24" s="40">
        <v>469602.1150141273</v>
      </c>
      <c r="S24" s="40">
        <v>696292.4490797508</v>
      </c>
      <c r="T24" s="40">
        <v>510027.95371870487</v>
      </c>
      <c r="U24" s="40">
        <v>322657.9301010464</v>
      </c>
      <c r="V24" s="40">
        <v>266230.30985432316</v>
      </c>
      <c r="W24" s="40">
        <v>20026098.925821252</v>
      </c>
      <c r="X24" s="40">
        <v>2102818.8462242684</v>
      </c>
      <c r="Y24" s="40">
        <v>22128917.77204552</v>
      </c>
      <c r="AA24" s="17"/>
    </row>
    <row r="25" spans="1:27" s="15" customFormat="1" ht="9" customHeight="1">
      <c r="A25" s="102"/>
      <c r="B25" s="45">
        <v>2</v>
      </c>
      <c r="C25" s="40">
        <v>5877120.469130635</v>
      </c>
      <c r="D25" s="40">
        <v>871898.9453687611</v>
      </c>
      <c r="E25" s="40">
        <v>1706771.9851325373</v>
      </c>
      <c r="F25" s="49">
        <v>182845.1392447775</v>
      </c>
      <c r="G25" s="49">
        <v>94708.47111166819</v>
      </c>
      <c r="H25" s="40">
        <v>2507336.067675195</v>
      </c>
      <c r="I25" s="40">
        <v>2073941.9972185683</v>
      </c>
      <c r="J25" s="40">
        <v>339327.04550806736</v>
      </c>
      <c r="K25" s="40">
        <v>1616709.8520524448</v>
      </c>
      <c r="L25" s="40">
        <v>380304.5658009338</v>
      </c>
      <c r="M25" s="40">
        <v>927895.113020908</v>
      </c>
      <c r="N25" s="102"/>
      <c r="O25" s="53">
        <v>2</v>
      </c>
      <c r="P25" s="40">
        <v>1022324.5082924541</v>
      </c>
      <c r="Q25" s="40">
        <v>109903.52359918524</v>
      </c>
      <c r="R25" s="40">
        <v>488892.21785632696</v>
      </c>
      <c r="S25" s="40">
        <v>703525.7571175052</v>
      </c>
      <c r="T25" s="40">
        <v>525814.7224359076</v>
      </c>
      <c r="U25" s="40">
        <v>342267.39932391397</v>
      </c>
      <c r="V25" s="40">
        <v>268409.1109218884</v>
      </c>
      <c r="W25" s="40">
        <v>20039996.890811678</v>
      </c>
      <c r="X25" s="40">
        <v>1866580.253097497</v>
      </c>
      <c r="Y25" s="40">
        <v>21906577.143909175</v>
      </c>
      <c r="AA25" s="17"/>
    </row>
    <row r="26" spans="1:25" s="15" customFormat="1" ht="9" customHeight="1">
      <c r="A26" s="102"/>
      <c r="B26" s="45">
        <v>3</v>
      </c>
      <c r="C26" s="40">
        <v>4450293.553799158</v>
      </c>
      <c r="D26" s="40">
        <v>929380.6269570873</v>
      </c>
      <c r="E26" s="40">
        <v>1788127.79447177</v>
      </c>
      <c r="F26" s="49">
        <v>213998.2874064335</v>
      </c>
      <c r="G26" s="49">
        <v>97099.28301153876</v>
      </c>
      <c r="H26" s="40">
        <v>2228708.1371041997</v>
      </c>
      <c r="I26" s="40">
        <v>2035244.6516977625</v>
      </c>
      <c r="J26" s="40">
        <v>361470.29074577347</v>
      </c>
      <c r="K26" s="40">
        <v>1686150.4777054938</v>
      </c>
      <c r="L26" s="40">
        <v>414057.8568609768</v>
      </c>
      <c r="M26" s="40">
        <v>960721.2968967347</v>
      </c>
      <c r="N26" s="102"/>
      <c r="O26" s="53">
        <v>3</v>
      </c>
      <c r="P26" s="40">
        <v>1105719.456127124</v>
      </c>
      <c r="Q26" s="40">
        <v>113950.60652402668</v>
      </c>
      <c r="R26" s="40">
        <v>503709.94362138084</v>
      </c>
      <c r="S26" s="40">
        <v>710858.7228666287</v>
      </c>
      <c r="T26" s="40">
        <v>571648.2748509164</v>
      </c>
      <c r="U26" s="40">
        <v>346148.5911494709</v>
      </c>
      <c r="V26" s="40">
        <v>276931.61637399526</v>
      </c>
      <c r="W26" s="40">
        <v>18794219.46817047</v>
      </c>
      <c r="X26" s="40">
        <v>1989728.918298755</v>
      </c>
      <c r="Y26" s="40">
        <v>20783948.386469226</v>
      </c>
    </row>
    <row r="27" spans="1:25" s="15" customFormat="1" ht="9" customHeight="1">
      <c r="A27" s="102"/>
      <c r="B27" s="45">
        <v>4</v>
      </c>
      <c r="C27" s="40">
        <v>7289214.896558048</v>
      </c>
      <c r="D27" s="40">
        <v>948545.5741290038</v>
      </c>
      <c r="E27" s="40">
        <v>1803489.4630776113</v>
      </c>
      <c r="F27" s="49">
        <v>216604.70426339758</v>
      </c>
      <c r="G27" s="49">
        <v>102058.92140461155</v>
      </c>
      <c r="H27" s="40">
        <v>2334807.8227542974</v>
      </c>
      <c r="I27" s="40">
        <v>2280577.5673635593</v>
      </c>
      <c r="J27" s="40">
        <v>350362.46494768286</v>
      </c>
      <c r="K27" s="40">
        <v>1649416.743018841</v>
      </c>
      <c r="L27" s="40">
        <v>422792.66416210466</v>
      </c>
      <c r="M27" s="40">
        <v>963400.7866619562</v>
      </c>
      <c r="N27" s="102"/>
      <c r="O27" s="53">
        <v>4</v>
      </c>
      <c r="P27" s="40">
        <v>1106601.4541843082</v>
      </c>
      <c r="Q27" s="40">
        <v>118103.95563878096</v>
      </c>
      <c r="R27" s="40">
        <v>514055.2923092887</v>
      </c>
      <c r="S27" s="40">
        <v>718292.9580462363</v>
      </c>
      <c r="T27" s="40">
        <v>578768.6786430017</v>
      </c>
      <c r="U27" s="40">
        <v>338866.76395590446</v>
      </c>
      <c r="V27" s="40">
        <v>276745.4977948774</v>
      </c>
      <c r="W27" s="40">
        <v>22012706.208913513</v>
      </c>
      <c r="X27" s="40">
        <v>2041961.961286044</v>
      </c>
      <c r="Y27" s="40">
        <v>24054668.17019956</v>
      </c>
    </row>
    <row r="28" spans="1:25" s="15" customFormat="1" ht="9" customHeight="1">
      <c r="A28" s="44"/>
      <c r="B28" s="45"/>
      <c r="C28" s="40"/>
      <c r="D28" s="40"/>
      <c r="E28" s="40"/>
      <c r="F28" s="49"/>
      <c r="G28" s="49"/>
      <c r="H28" s="40"/>
      <c r="I28" s="40"/>
      <c r="J28" s="40"/>
      <c r="K28" s="40"/>
      <c r="L28" s="40"/>
      <c r="M28" s="40"/>
      <c r="N28" s="44"/>
      <c r="O28" s="53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s="15" customFormat="1" ht="9" customHeight="1">
      <c r="A29" s="102">
        <v>2015</v>
      </c>
      <c r="B29" s="45">
        <v>1</v>
      </c>
      <c r="C29" s="40">
        <v>6605887.477330605</v>
      </c>
      <c r="D29" s="40">
        <v>923325.9397123219</v>
      </c>
      <c r="E29" s="40">
        <v>1733636.174147814</v>
      </c>
      <c r="F29" s="49">
        <v>211827.58841759697</v>
      </c>
      <c r="G29" s="49">
        <v>96862.13644718027</v>
      </c>
      <c r="H29" s="40">
        <v>2438046.1007249695</v>
      </c>
      <c r="I29" s="40">
        <v>2093972.9087453077</v>
      </c>
      <c r="J29" s="40">
        <v>346778.40265385894</v>
      </c>
      <c r="K29" s="40">
        <v>1654599.064871101</v>
      </c>
      <c r="L29" s="40">
        <v>386445.7376015345</v>
      </c>
      <c r="M29" s="40">
        <v>995846.2970687794</v>
      </c>
      <c r="N29" s="102">
        <v>2015</v>
      </c>
      <c r="O29" s="53">
        <v>1</v>
      </c>
      <c r="P29" s="40">
        <v>1033817.5844404227</v>
      </c>
      <c r="Q29" s="40">
        <v>122363.57094344801</v>
      </c>
      <c r="R29" s="40">
        <v>519928.2639200505</v>
      </c>
      <c r="S29" s="40">
        <v>725830.1032839121</v>
      </c>
      <c r="T29" s="40">
        <v>557686.4815443837</v>
      </c>
      <c r="U29" s="40">
        <v>331321.44167046924</v>
      </c>
      <c r="V29" s="40">
        <v>277985.9181451653</v>
      </c>
      <c r="W29" s="40">
        <v>21056161.191668916</v>
      </c>
      <c r="X29" s="40">
        <v>1721421.4879708602</v>
      </c>
      <c r="Y29" s="40">
        <v>22777582.679639775</v>
      </c>
    </row>
    <row r="30" spans="1:25" s="15" customFormat="1" ht="9" customHeight="1">
      <c r="A30" s="102"/>
      <c r="B30" s="45">
        <v>2</v>
      </c>
      <c r="C30" s="40">
        <v>6347238.972344038</v>
      </c>
      <c r="D30" s="40">
        <v>965335.2567681634</v>
      </c>
      <c r="E30" s="40">
        <v>1820111.443132102</v>
      </c>
      <c r="F30" s="49">
        <v>199281.3374956597</v>
      </c>
      <c r="G30" s="49">
        <v>92862.24049829502</v>
      </c>
      <c r="H30" s="40">
        <v>2690104.860691717</v>
      </c>
      <c r="I30" s="40">
        <v>2195253.5261112195</v>
      </c>
      <c r="J30" s="40">
        <v>345054.41050054634</v>
      </c>
      <c r="K30" s="40">
        <v>1676063.6711018372</v>
      </c>
      <c r="L30" s="40">
        <v>412840.78996916756</v>
      </c>
      <c r="M30" s="40">
        <v>1011653.1250516251</v>
      </c>
      <c r="N30" s="102"/>
      <c r="O30" s="53">
        <v>2</v>
      </c>
      <c r="P30" s="40">
        <v>1067507.6925869097</v>
      </c>
      <c r="Q30" s="40">
        <v>126934.26113879503</v>
      </c>
      <c r="R30" s="40">
        <v>532697.8467203605</v>
      </c>
      <c r="S30" s="40">
        <v>733471.828660815</v>
      </c>
      <c r="T30" s="40">
        <v>573927.4151506606</v>
      </c>
      <c r="U30" s="40">
        <v>344848.27759416343</v>
      </c>
      <c r="V30" s="40">
        <v>279552.5916874922</v>
      </c>
      <c r="W30" s="40">
        <v>21414739.54720357</v>
      </c>
      <c r="X30" s="40">
        <v>1952108.0506731828</v>
      </c>
      <c r="Y30" s="40">
        <v>23366847.597876754</v>
      </c>
    </row>
    <row r="31" spans="1:25" s="15" customFormat="1" ht="9" customHeight="1">
      <c r="A31" s="102"/>
      <c r="B31" s="45">
        <v>3</v>
      </c>
      <c r="C31" s="40">
        <v>4656388.315525047</v>
      </c>
      <c r="D31" s="40">
        <v>960426.6921814134</v>
      </c>
      <c r="E31" s="40">
        <v>1939663.6733154184</v>
      </c>
      <c r="F31" s="49">
        <v>192215.0261798509</v>
      </c>
      <c r="G31" s="49">
        <v>99585.43533481019</v>
      </c>
      <c r="H31" s="40">
        <v>2601252.8640972655</v>
      </c>
      <c r="I31" s="40">
        <v>2162775.530941583</v>
      </c>
      <c r="J31" s="40">
        <v>372079.7910645816</v>
      </c>
      <c r="K31" s="40">
        <v>1764202.3790099877</v>
      </c>
      <c r="L31" s="40">
        <v>441477.68791786814</v>
      </c>
      <c r="M31" s="40">
        <v>1076142.5132762864</v>
      </c>
      <c r="N31" s="102"/>
      <c r="O31" s="53">
        <v>3</v>
      </c>
      <c r="P31" s="40">
        <v>1227874.251576411</v>
      </c>
      <c r="Q31" s="40">
        <v>131816.02622482172</v>
      </c>
      <c r="R31" s="40">
        <v>552364.040710218</v>
      </c>
      <c r="S31" s="40">
        <v>741219.834267299</v>
      </c>
      <c r="T31" s="40">
        <v>640405.4237682013</v>
      </c>
      <c r="U31" s="40">
        <v>377131.0459765534</v>
      </c>
      <c r="V31" s="40">
        <v>291032.5983834092</v>
      </c>
      <c r="W31" s="40">
        <v>20228053.129751023</v>
      </c>
      <c r="X31" s="40">
        <v>2137973.068716235</v>
      </c>
      <c r="Y31" s="40">
        <v>22366026.19846726</v>
      </c>
    </row>
    <row r="32" spans="1:25" s="15" customFormat="1" ht="9" customHeight="1">
      <c r="A32" s="102"/>
      <c r="B32" s="45">
        <v>4</v>
      </c>
      <c r="C32" s="40">
        <v>7625045.395828383</v>
      </c>
      <c r="D32" s="40">
        <v>1206531.5299934205</v>
      </c>
      <c r="E32" s="40">
        <v>1918260.354713149</v>
      </c>
      <c r="F32" s="49">
        <v>195477.2408080245</v>
      </c>
      <c r="G32" s="49">
        <v>101448.27352383902</v>
      </c>
      <c r="H32" s="40">
        <v>2717392.9520777278</v>
      </c>
      <c r="I32" s="40">
        <v>2295860.155322108</v>
      </c>
      <c r="J32" s="40">
        <v>358003.49565904465</v>
      </c>
      <c r="K32" s="40">
        <v>1835029.7488438615</v>
      </c>
      <c r="L32" s="40">
        <v>440333.79432366503</v>
      </c>
      <c r="M32" s="40">
        <v>1105379.5227171448</v>
      </c>
      <c r="N32" s="102"/>
      <c r="O32" s="53">
        <v>4</v>
      </c>
      <c r="P32" s="40">
        <v>1219404.8284116997</v>
      </c>
      <c r="Q32" s="40">
        <v>137008.86620152838</v>
      </c>
      <c r="R32" s="40">
        <v>578926.845889624</v>
      </c>
      <c r="S32" s="40">
        <v>749075.8507692505</v>
      </c>
      <c r="T32" s="40">
        <v>641286.6173563988</v>
      </c>
      <c r="U32" s="40">
        <v>365789.13984439883</v>
      </c>
      <c r="V32" s="40">
        <v>295527.6568059205</v>
      </c>
      <c r="W32" s="40">
        <v>23785782.269089185</v>
      </c>
      <c r="X32" s="40">
        <v>2053076.8068709746</v>
      </c>
      <c r="Y32" s="40">
        <v>25838859.07596016</v>
      </c>
    </row>
    <row r="33" spans="1:25" ht="9" customHeight="1">
      <c r="A33" s="44"/>
      <c r="B33" s="45"/>
      <c r="C33" s="40"/>
      <c r="D33" s="40"/>
      <c r="E33" s="40"/>
      <c r="F33" s="49"/>
      <c r="G33" s="49"/>
      <c r="H33" s="40"/>
      <c r="I33" s="40"/>
      <c r="J33" s="40"/>
      <c r="K33" s="40"/>
      <c r="L33" s="40"/>
      <c r="M33" s="40"/>
      <c r="N33" s="44"/>
      <c r="O33" s="53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9" customHeight="1">
      <c r="A34" s="102">
        <v>2016</v>
      </c>
      <c r="B34" s="45">
        <v>1</v>
      </c>
      <c r="C34" s="40">
        <v>6788342.122983451</v>
      </c>
      <c r="D34" s="40">
        <v>1017609.3087992747</v>
      </c>
      <c r="E34" s="40">
        <v>1965655.6451385035</v>
      </c>
      <c r="F34" s="49">
        <v>214850.0630798557</v>
      </c>
      <c r="G34" s="49">
        <v>95779.13115019267</v>
      </c>
      <c r="H34" s="40">
        <v>2859933.420649266</v>
      </c>
      <c r="I34" s="40">
        <v>2295505.8457366563</v>
      </c>
      <c r="J34" s="40">
        <v>358142.2045398941</v>
      </c>
      <c r="K34" s="40">
        <v>1818389.7822586265</v>
      </c>
      <c r="L34" s="40">
        <v>401047.07058586716</v>
      </c>
      <c r="M34" s="40">
        <v>1111056.2288669152</v>
      </c>
      <c r="N34" s="102">
        <v>2016</v>
      </c>
      <c r="O34" s="53">
        <v>1</v>
      </c>
      <c r="P34" s="40">
        <v>1236354.486294946</v>
      </c>
      <c r="Q34" s="40">
        <v>142512.7810689148</v>
      </c>
      <c r="R34" s="40">
        <v>612386.2622585776</v>
      </c>
      <c r="S34" s="40">
        <v>757041.6399853538</v>
      </c>
      <c r="T34" s="40">
        <v>672749.11658191</v>
      </c>
      <c r="U34" s="40">
        <v>383294.9890921491</v>
      </c>
      <c r="V34" s="40">
        <v>303603.6964241397</v>
      </c>
      <c r="W34" s="40">
        <v>23034253.795494497</v>
      </c>
      <c r="X34" s="40">
        <v>1945089.0333257506</v>
      </c>
      <c r="Y34" s="40">
        <v>24979342.828820247</v>
      </c>
    </row>
    <row r="35" spans="1:25" ht="9" customHeight="1">
      <c r="A35" s="102"/>
      <c r="B35" s="45">
        <v>2</v>
      </c>
      <c r="C35" s="40">
        <v>6853094.515350073</v>
      </c>
      <c r="D35" s="40">
        <v>1109064.4740893212</v>
      </c>
      <c r="E35" s="40">
        <v>1996018.5125543936</v>
      </c>
      <c r="F35" s="49">
        <v>210033.9140364283</v>
      </c>
      <c r="G35" s="49">
        <v>100815.87382645914</v>
      </c>
      <c r="H35" s="40">
        <v>2995869.4068611423</v>
      </c>
      <c r="I35" s="40">
        <v>2318552.614839863</v>
      </c>
      <c r="J35" s="40">
        <v>347166.6821739662</v>
      </c>
      <c r="K35" s="40">
        <v>1819826.9076403868</v>
      </c>
      <c r="L35" s="40">
        <v>421551.5254368535</v>
      </c>
      <c r="M35" s="40">
        <v>1052953.986625854</v>
      </c>
      <c r="N35" s="102"/>
      <c r="O35" s="53">
        <v>2</v>
      </c>
      <c r="P35" s="40">
        <v>1233036.0681468337</v>
      </c>
      <c r="Q35" s="40">
        <v>148329.9029439974</v>
      </c>
      <c r="R35" s="40">
        <v>641965.293741822</v>
      </c>
      <c r="S35" s="40">
        <v>765118.9954754958</v>
      </c>
      <c r="T35" s="40">
        <v>676793.7790302977</v>
      </c>
      <c r="U35" s="40">
        <v>383518.3208279571</v>
      </c>
      <c r="V35" s="40">
        <v>309725.9173945093</v>
      </c>
      <c r="W35" s="40">
        <v>23383436.690995652</v>
      </c>
      <c r="X35" s="40">
        <v>1904859.2357631042</v>
      </c>
      <c r="Y35" s="40">
        <v>25288295.926758755</v>
      </c>
    </row>
    <row r="36" spans="1:25" ht="9" customHeight="1">
      <c r="A36" s="102"/>
      <c r="B36" s="45">
        <v>3</v>
      </c>
      <c r="C36" s="40">
        <v>4936683.905822468</v>
      </c>
      <c r="D36" s="40">
        <v>1098979.3583924002</v>
      </c>
      <c r="E36" s="40">
        <v>2080907.6250854312</v>
      </c>
      <c r="F36" s="49">
        <v>214672.92244251943</v>
      </c>
      <c r="G36" s="49">
        <v>103584.46862468036</v>
      </c>
      <c r="H36" s="40">
        <v>3208668.926025479</v>
      </c>
      <c r="I36" s="40">
        <v>2300382.6012982707</v>
      </c>
      <c r="J36" s="40">
        <v>385323.3109732639</v>
      </c>
      <c r="K36" s="40">
        <v>1854653.2379198843</v>
      </c>
      <c r="L36" s="40">
        <v>451160.2260748257</v>
      </c>
      <c r="M36" s="40">
        <v>1053955.4655773048</v>
      </c>
      <c r="N36" s="102"/>
      <c r="O36" s="53">
        <v>3</v>
      </c>
      <c r="P36" s="40">
        <v>1152149.8844442167</v>
      </c>
      <c r="Q36" s="40">
        <v>154460.23182677603</v>
      </c>
      <c r="R36" s="40">
        <v>667663.940339356</v>
      </c>
      <c r="S36" s="40">
        <v>773309.7431405277</v>
      </c>
      <c r="T36" s="40">
        <v>651053.3174388189</v>
      </c>
      <c r="U36" s="40">
        <v>361396.48654872563</v>
      </c>
      <c r="V36" s="40">
        <v>326868.05764668045</v>
      </c>
      <c r="W36" s="40">
        <v>21775873.709621627</v>
      </c>
      <c r="X36" s="40">
        <v>2059787.9584243572</v>
      </c>
      <c r="Y36" s="40">
        <v>23835661.668045983</v>
      </c>
    </row>
    <row r="37" spans="1:25" ht="9" customHeight="1">
      <c r="A37" s="102"/>
      <c r="B37" s="45">
        <v>4</v>
      </c>
      <c r="C37" s="40">
        <v>7858217.782921479</v>
      </c>
      <c r="D37" s="40">
        <v>1131055.4733228222</v>
      </c>
      <c r="E37" s="40">
        <v>2170782.5138035463</v>
      </c>
      <c r="F37" s="49">
        <v>229705.5545653671</v>
      </c>
      <c r="G37" s="49">
        <v>117719.59043945553</v>
      </c>
      <c r="H37" s="40">
        <v>2896248.7094633337</v>
      </c>
      <c r="I37" s="40">
        <v>2346262.216678417</v>
      </c>
      <c r="J37" s="40">
        <v>389419.89973619813</v>
      </c>
      <c r="K37" s="40">
        <v>1831986.3549364817</v>
      </c>
      <c r="L37" s="40">
        <v>444788.8042148844</v>
      </c>
      <c r="M37" s="40">
        <v>1017549.6188802335</v>
      </c>
      <c r="N37" s="102"/>
      <c r="O37" s="53">
        <v>4</v>
      </c>
      <c r="P37" s="40">
        <v>1172279.6078065115</v>
      </c>
      <c r="Q37" s="40">
        <v>160903.7677172508</v>
      </c>
      <c r="R37" s="40">
        <v>689482.2020511806</v>
      </c>
      <c r="S37" s="40">
        <v>781615.7418336064</v>
      </c>
      <c r="T37" s="40">
        <v>664740.1622476985</v>
      </c>
      <c r="U37" s="40">
        <v>369686.65113788965</v>
      </c>
      <c r="V37" s="40">
        <v>337848.39462073514</v>
      </c>
      <c r="W37" s="40">
        <v>24610293.046377085</v>
      </c>
      <c r="X37" s="40">
        <v>2114799.2489877553</v>
      </c>
      <c r="Y37" s="40">
        <v>26725092.29536484</v>
      </c>
    </row>
    <row r="38" spans="1:25" ht="9" customHeight="1">
      <c r="A38" s="50"/>
      <c r="B38" s="5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53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9" customHeight="1">
      <c r="A39" s="102">
        <v>2017</v>
      </c>
      <c r="B39" s="45">
        <v>1</v>
      </c>
      <c r="C39" s="40">
        <v>7232707.0317680435</v>
      </c>
      <c r="D39" s="40">
        <v>1118372.8087949406</v>
      </c>
      <c r="E39" s="40">
        <v>2067899.2620700854</v>
      </c>
      <c r="F39" s="49">
        <v>223827.8881901498</v>
      </c>
      <c r="G39" s="49">
        <v>97294.5552557957</v>
      </c>
      <c r="H39" s="40">
        <v>3204077.604155627</v>
      </c>
      <c r="I39" s="40">
        <v>2338463.498350116</v>
      </c>
      <c r="J39" s="40">
        <v>374854.0770049346</v>
      </c>
      <c r="K39" s="40">
        <v>1914669.4763463303</v>
      </c>
      <c r="L39" s="40">
        <v>451530.2228264873</v>
      </c>
      <c r="M39" s="40">
        <v>1046357.5210502475</v>
      </c>
      <c r="N39" s="102">
        <v>2017</v>
      </c>
      <c r="O39" s="53">
        <v>1</v>
      </c>
      <c r="P39" s="40">
        <v>1170420.5554531857</v>
      </c>
      <c r="Q39" s="40">
        <v>165581.12615139992</v>
      </c>
      <c r="R39" s="40">
        <v>702755.6623038492</v>
      </c>
      <c r="S39" s="40">
        <v>790038.8839833377</v>
      </c>
      <c r="T39" s="40">
        <v>683657.10296286</v>
      </c>
      <c r="U39" s="40">
        <v>384400.58330652554</v>
      </c>
      <c r="V39" s="40">
        <v>340985.43419775175</v>
      </c>
      <c r="W39" s="40">
        <v>24307893.294171665</v>
      </c>
      <c r="X39" s="40">
        <v>1900900.7023624016</v>
      </c>
      <c r="Y39" s="40">
        <v>26208793.99653407</v>
      </c>
    </row>
    <row r="40" spans="1:25" ht="9" customHeight="1">
      <c r="A40" s="102"/>
      <c r="B40" s="45">
        <v>2</v>
      </c>
      <c r="C40" s="40">
        <v>7283409.899264925</v>
      </c>
      <c r="D40" s="40">
        <v>1057690.671882422</v>
      </c>
      <c r="E40" s="40">
        <v>2187503.6352992523</v>
      </c>
      <c r="F40" s="49">
        <v>207472.0262519156</v>
      </c>
      <c r="G40" s="49">
        <v>105044.77223143427</v>
      </c>
      <c r="H40" s="40">
        <v>3631267.27891366</v>
      </c>
      <c r="I40" s="40">
        <v>2437206.9701914024</v>
      </c>
      <c r="J40" s="40">
        <v>359355.4704438611</v>
      </c>
      <c r="K40" s="40">
        <v>1910951.2119541895</v>
      </c>
      <c r="L40" s="40">
        <v>448738.4606029755</v>
      </c>
      <c r="M40" s="40">
        <v>1028324.7508399759</v>
      </c>
      <c r="N40" s="102"/>
      <c r="O40" s="53">
        <v>2</v>
      </c>
      <c r="P40" s="40">
        <v>1240919.6249672228</v>
      </c>
      <c r="Q40" s="40">
        <v>170998.1896798078</v>
      </c>
      <c r="R40" s="40">
        <v>716993.0727194388</v>
      </c>
      <c r="S40" s="40">
        <v>798581.0962289541</v>
      </c>
      <c r="T40" s="40">
        <v>716737.0731416976</v>
      </c>
      <c r="U40" s="40">
        <v>410459.3203517653</v>
      </c>
      <c r="V40" s="40">
        <v>344489.7730934087</v>
      </c>
      <c r="W40" s="40">
        <v>25056143.29805831</v>
      </c>
      <c r="X40" s="40">
        <v>1922023.9435106618</v>
      </c>
      <c r="Y40" s="40">
        <v>26978167.24156897</v>
      </c>
    </row>
    <row r="41" spans="1:25" ht="9" customHeight="1">
      <c r="A41" s="102"/>
      <c r="B41" s="45">
        <v>3</v>
      </c>
      <c r="C41" s="40">
        <v>5137217.919858926</v>
      </c>
      <c r="D41" s="40">
        <v>1144596.7196265426</v>
      </c>
      <c r="E41" s="40">
        <v>2365765.52889538</v>
      </c>
      <c r="F41" s="49">
        <v>222983.3857929474</v>
      </c>
      <c r="G41" s="49">
        <v>113968.77575596371</v>
      </c>
      <c r="H41" s="40">
        <v>3198025.8320964193</v>
      </c>
      <c r="I41" s="40">
        <v>2434183.7570997197</v>
      </c>
      <c r="J41" s="40">
        <v>395146.09680838045</v>
      </c>
      <c r="K41" s="40">
        <v>1982314.9317789802</v>
      </c>
      <c r="L41" s="40">
        <v>459599.34409974795</v>
      </c>
      <c r="M41" s="40">
        <v>998075.4799137159</v>
      </c>
      <c r="N41" s="102"/>
      <c r="O41" s="53">
        <v>3</v>
      </c>
      <c r="P41" s="40">
        <v>1238526.9318273843</v>
      </c>
      <c r="Q41" s="40">
        <v>176281.19241552497</v>
      </c>
      <c r="R41" s="40">
        <v>730234.4263079405</v>
      </c>
      <c r="S41" s="40">
        <v>807244.3400677629</v>
      </c>
      <c r="T41" s="40">
        <v>724291.6650435481</v>
      </c>
      <c r="U41" s="40">
        <v>401401.0428514511</v>
      </c>
      <c r="V41" s="40">
        <v>358976.2500025688</v>
      </c>
      <c r="W41" s="40">
        <v>22888833.620242905</v>
      </c>
      <c r="X41" s="40">
        <v>2145351.5074823196</v>
      </c>
      <c r="Y41" s="40">
        <v>25034185.127725225</v>
      </c>
    </row>
    <row r="42" spans="1:25" ht="9" customHeight="1">
      <c r="A42" s="102"/>
      <c r="B42" s="45">
        <v>4</v>
      </c>
      <c r="C42" s="40">
        <v>8345952.018250144</v>
      </c>
      <c r="D42" s="40">
        <v>1267963.6678388906</v>
      </c>
      <c r="E42" s="40">
        <v>2268649.55697571</v>
      </c>
      <c r="F42" s="49">
        <v>223383.32870942802</v>
      </c>
      <c r="G42" s="49">
        <v>128351.95405411592</v>
      </c>
      <c r="H42" s="40">
        <v>3731634.735907375</v>
      </c>
      <c r="I42" s="40">
        <v>2610772.5105690695</v>
      </c>
      <c r="J42" s="40">
        <v>396262.8661314449</v>
      </c>
      <c r="K42" s="40">
        <v>2007909.01103387</v>
      </c>
      <c r="L42" s="40">
        <v>464603.7516878073</v>
      </c>
      <c r="M42" s="40">
        <v>1042635.1625701563</v>
      </c>
      <c r="N42" s="102"/>
      <c r="O42" s="53">
        <v>4</v>
      </c>
      <c r="P42" s="40">
        <v>1257246.2376384127</v>
      </c>
      <c r="Q42" s="40">
        <v>181430.13435855164</v>
      </c>
      <c r="R42" s="40">
        <v>742479.7230693552</v>
      </c>
      <c r="S42" s="40">
        <v>816030.6125150986</v>
      </c>
      <c r="T42" s="40">
        <v>734484.8435298947</v>
      </c>
      <c r="U42" s="40">
        <v>415738.23724309506</v>
      </c>
      <c r="V42" s="40">
        <v>365052.8261005711</v>
      </c>
      <c r="W42" s="40">
        <v>27000581.17818299</v>
      </c>
      <c r="X42" s="40">
        <v>2424963.5530319377</v>
      </c>
      <c r="Y42" s="40">
        <v>29425544.731214926</v>
      </c>
    </row>
    <row r="43" spans="1:25" ht="9" customHeight="1">
      <c r="A43" s="40"/>
      <c r="B43" s="54"/>
      <c r="C43" s="40"/>
      <c r="D43" s="40"/>
      <c r="E43" s="40"/>
      <c r="F43" s="49"/>
      <c r="G43" s="49"/>
      <c r="H43" s="40"/>
      <c r="I43" s="40"/>
      <c r="J43" s="40"/>
      <c r="K43" s="40"/>
      <c r="L43" s="40"/>
      <c r="M43" s="40"/>
      <c r="N43" s="44"/>
      <c r="O43" s="53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6" ht="9" customHeight="1">
      <c r="A44" s="102">
        <v>2018</v>
      </c>
      <c r="B44" s="45">
        <v>1</v>
      </c>
      <c r="C44" s="40">
        <v>7717809.718876415</v>
      </c>
      <c r="D44" s="40">
        <v>1054655.1252496303</v>
      </c>
      <c r="E44" s="40">
        <v>2173168.718503774</v>
      </c>
      <c r="F44" s="40">
        <v>225307.97604715073</v>
      </c>
      <c r="G44" s="40">
        <v>100912.71253736288</v>
      </c>
      <c r="H44" s="40">
        <v>3703466.728317013</v>
      </c>
      <c r="I44" s="40">
        <v>2436626.000793292</v>
      </c>
      <c r="J44" s="40">
        <v>391664.3497065408</v>
      </c>
      <c r="K44" s="40">
        <v>2082425.7213528573</v>
      </c>
      <c r="L44" s="40">
        <v>522213.45371505304</v>
      </c>
      <c r="M44" s="40">
        <v>1017348.8322512085</v>
      </c>
      <c r="N44" s="102">
        <v>2018</v>
      </c>
      <c r="O44" s="53">
        <v>1</v>
      </c>
      <c r="P44" s="40">
        <v>1273501.6474450529</v>
      </c>
      <c r="Q44" s="40">
        <v>186445.0155088876</v>
      </c>
      <c r="R44" s="40">
        <v>739366.5074286433</v>
      </c>
      <c r="S44" s="40">
        <v>824941.9467770295</v>
      </c>
      <c r="T44" s="40">
        <v>756619.8766010733</v>
      </c>
      <c r="U44" s="40">
        <v>450251.04039240966</v>
      </c>
      <c r="V44" s="40">
        <v>368960.86051937484</v>
      </c>
      <c r="W44" s="40">
        <v>26025686.23202277</v>
      </c>
      <c r="X44" s="40">
        <v>2132955.2308801576</v>
      </c>
      <c r="Y44" s="40">
        <v>28158641.462902926</v>
      </c>
      <c r="Z44" s="15"/>
    </row>
    <row r="45" spans="1:26" ht="9" customHeight="1">
      <c r="A45" s="102"/>
      <c r="B45" s="45">
        <v>2</v>
      </c>
      <c r="C45" s="40">
        <v>7716374.820140649</v>
      </c>
      <c r="D45" s="40">
        <v>1129287.289231412</v>
      </c>
      <c r="E45" s="40">
        <v>2259892.664820699</v>
      </c>
      <c r="F45" s="40">
        <v>221253.86090217147</v>
      </c>
      <c r="G45" s="40">
        <v>111469.65447190372</v>
      </c>
      <c r="H45" s="40">
        <v>3846565.992415376</v>
      </c>
      <c r="I45" s="40">
        <v>2528957.867782899</v>
      </c>
      <c r="J45" s="40">
        <v>383332.5835741165</v>
      </c>
      <c r="K45" s="40">
        <v>2169732.6143826917</v>
      </c>
      <c r="L45" s="40">
        <v>506998.6884245358</v>
      </c>
      <c r="M45" s="40">
        <v>1004546.1507680514</v>
      </c>
      <c r="N45" s="102"/>
      <c r="O45" s="53">
        <v>2</v>
      </c>
      <c r="P45" s="40">
        <v>1233469.777892651</v>
      </c>
      <c r="Q45" s="40">
        <v>190206.17637163948</v>
      </c>
      <c r="R45" s="40">
        <v>755503.5344403586</v>
      </c>
      <c r="S45" s="40">
        <v>833980.4129360638</v>
      </c>
      <c r="T45" s="40">
        <v>743178.1658873807</v>
      </c>
      <c r="U45" s="40">
        <v>434065.9199309548</v>
      </c>
      <c r="V45" s="40">
        <v>372116.4620270911</v>
      </c>
      <c r="W45" s="40">
        <v>26440932.636400647</v>
      </c>
      <c r="X45" s="40">
        <v>2149447.8020728976</v>
      </c>
      <c r="Y45" s="40">
        <v>28590380.438473545</v>
      </c>
      <c r="Z45" s="15"/>
    </row>
    <row r="46" spans="1:26" ht="9" customHeight="1">
      <c r="A46" s="102"/>
      <c r="B46" s="45">
        <v>3</v>
      </c>
      <c r="C46" s="40">
        <v>5333860.639272909</v>
      </c>
      <c r="D46" s="40">
        <v>1166715.66019437</v>
      </c>
      <c r="E46" s="40">
        <v>2530756.3609664002</v>
      </c>
      <c r="F46" s="40">
        <v>235524.61866577828</v>
      </c>
      <c r="G46" s="40">
        <v>126137.00779735575</v>
      </c>
      <c r="H46" s="40">
        <v>3711274.6403940404</v>
      </c>
      <c r="I46" s="40">
        <v>2601455.9898631396</v>
      </c>
      <c r="J46" s="40">
        <v>425407.0971240838</v>
      </c>
      <c r="K46" s="40">
        <v>2222813.0699921567</v>
      </c>
      <c r="L46" s="40">
        <v>481217.7871885907</v>
      </c>
      <c r="M46" s="40">
        <v>1036218.6541962051</v>
      </c>
      <c r="N46" s="102"/>
      <c r="O46" s="53">
        <v>3</v>
      </c>
      <c r="P46" s="40">
        <v>1274818.5767181274</v>
      </c>
      <c r="Q46" s="40">
        <v>192713.61694680742</v>
      </c>
      <c r="R46" s="40">
        <v>771640.561452074</v>
      </c>
      <c r="S46" s="40">
        <v>843148.1186501075</v>
      </c>
      <c r="T46" s="40">
        <v>768808.8567922525</v>
      </c>
      <c r="U46" s="40">
        <v>432786.71248486603</v>
      </c>
      <c r="V46" s="40">
        <v>387155.35569346545</v>
      </c>
      <c r="W46" s="40">
        <v>24542453.324392732</v>
      </c>
      <c r="X46" s="40">
        <v>2297846.268007692</v>
      </c>
      <c r="Y46" s="40">
        <v>26840299.592400424</v>
      </c>
      <c r="Z46" s="15"/>
    </row>
    <row r="47" spans="1:25" ht="9" customHeight="1">
      <c r="A47" s="102"/>
      <c r="B47" s="45">
        <v>4</v>
      </c>
      <c r="C47" s="40">
        <v>8736201.061801298</v>
      </c>
      <c r="D47" s="40">
        <v>1308537.1227737213</v>
      </c>
      <c r="E47" s="40">
        <v>2659682.9185559694</v>
      </c>
      <c r="F47" s="40">
        <v>246088.03565724153</v>
      </c>
      <c r="G47" s="40">
        <v>138990.86311190136</v>
      </c>
      <c r="H47" s="40">
        <v>4394440.111735361</v>
      </c>
      <c r="I47" s="40">
        <v>2829714.36087804</v>
      </c>
      <c r="J47" s="40">
        <v>403986.71101192245</v>
      </c>
      <c r="K47" s="40">
        <v>2261589.1944045923</v>
      </c>
      <c r="L47" s="40">
        <v>479286.35523537896</v>
      </c>
      <c r="M47" s="40">
        <v>1036858.6639340825</v>
      </c>
      <c r="N47" s="102"/>
      <c r="O47" s="53">
        <v>4</v>
      </c>
      <c r="P47" s="40">
        <v>1283178.4756453747</v>
      </c>
      <c r="Q47" s="40">
        <v>193967.33723439137</v>
      </c>
      <c r="R47" s="40">
        <v>787777.5884637926</v>
      </c>
      <c r="S47" s="40">
        <v>852447.2098649353</v>
      </c>
      <c r="T47" s="40">
        <v>778182.4535726497</v>
      </c>
      <c r="U47" s="40">
        <v>429627.26893961243</v>
      </c>
      <c r="V47" s="40">
        <v>388598.0336317605</v>
      </c>
      <c r="W47" s="40">
        <v>29209153.766452026</v>
      </c>
      <c r="X47" s="41">
        <v>2342973.1673984258</v>
      </c>
      <c r="Y47" s="40">
        <v>31552126.933850452</v>
      </c>
    </row>
    <row r="48" spans="1:25" ht="9" customHeight="1">
      <c r="A48" s="40"/>
      <c r="B48" s="54"/>
      <c r="C48" s="40"/>
      <c r="D48" s="40"/>
      <c r="E48" s="40"/>
      <c r="F48" s="49"/>
      <c r="G48" s="49"/>
      <c r="H48" s="40"/>
      <c r="I48" s="40"/>
      <c r="J48" s="40"/>
      <c r="K48" s="40"/>
      <c r="L48" s="40"/>
      <c r="M48" s="40"/>
      <c r="N48" s="44"/>
      <c r="O48" s="53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9" customHeight="1">
      <c r="A49" s="103">
        <v>2019</v>
      </c>
      <c r="B49" s="45">
        <v>1</v>
      </c>
      <c r="C49" s="55">
        <v>8139274.54738248</v>
      </c>
      <c r="D49" s="55">
        <v>1159804.35295398</v>
      </c>
      <c r="E49" s="55">
        <v>2280570.39416664</v>
      </c>
      <c r="F49" s="55">
        <v>249012.74918107933</v>
      </c>
      <c r="G49" s="55">
        <v>108984.35283717646</v>
      </c>
      <c r="H49" s="55">
        <v>4201083.583530693</v>
      </c>
      <c r="I49" s="55">
        <v>2529025.0459182123</v>
      </c>
      <c r="J49" s="55">
        <v>390254.85104678705</v>
      </c>
      <c r="K49" s="55">
        <v>2312794.361112276</v>
      </c>
      <c r="L49" s="55">
        <v>563309.1334224566</v>
      </c>
      <c r="M49" s="55">
        <v>1069348.5436564337</v>
      </c>
      <c r="N49" s="102">
        <v>2019</v>
      </c>
      <c r="O49" s="54">
        <v>1</v>
      </c>
      <c r="P49" s="40">
        <v>1292182.5640710513</v>
      </c>
      <c r="Q49" s="40">
        <v>198739.16863408178</v>
      </c>
      <c r="R49" s="40">
        <v>803746.3268640704</v>
      </c>
      <c r="S49" s="40">
        <v>861879.8715404379</v>
      </c>
      <c r="T49" s="40">
        <v>798443.5553988786</v>
      </c>
      <c r="U49" s="40">
        <v>450139.9269617025</v>
      </c>
      <c r="V49" s="40">
        <v>393103.35133523523</v>
      </c>
      <c r="W49" s="40">
        <v>27801696.680013675</v>
      </c>
      <c r="X49" s="40">
        <v>2138627.6215669946</v>
      </c>
      <c r="Y49" s="40">
        <v>29940324.30158067</v>
      </c>
    </row>
    <row r="50" spans="1:25" ht="9" customHeight="1">
      <c r="A50" s="104"/>
      <c r="B50" s="45">
        <v>2</v>
      </c>
      <c r="C50" s="55">
        <v>8039477.731786747</v>
      </c>
      <c r="D50" s="55">
        <v>1323857.2155293217</v>
      </c>
      <c r="E50" s="55">
        <v>2384031.249901104</v>
      </c>
      <c r="F50" s="55">
        <v>239854.74318655615</v>
      </c>
      <c r="G50" s="55">
        <v>118551.44872832135</v>
      </c>
      <c r="H50" s="55">
        <v>4636132.69729773</v>
      </c>
      <c r="I50" s="55">
        <v>2673618.0505958386</v>
      </c>
      <c r="J50" s="55">
        <v>393344.8348108825</v>
      </c>
      <c r="K50" s="55">
        <v>2322004.164318974</v>
      </c>
      <c r="L50" s="55">
        <v>538298.3272914463</v>
      </c>
      <c r="M50" s="55">
        <v>1046825.5551843924</v>
      </c>
      <c r="N50" s="102">
        <v>2019</v>
      </c>
      <c r="O50" s="54">
        <v>2</v>
      </c>
      <c r="P50" s="40">
        <v>1295848.951360896</v>
      </c>
      <c r="Q50" s="40">
        <v>203185.6512935772</v>
      </c>
      <c r="R50" s="40">
        <v>819874.2571940877</v>
      </c>
      <c r="S50" s="40">
        <v>871448.3283909117</v>
      </c>
      <c r="T50" s="40">
        <v>805346.197950775</v>
      </c>
      <c r="U50" s="40">
        <v>456484.9553597877</v>
      </c>
      <c r="V50" s="40">
        <v>398733.0355666147</v>
      </c>
      <c r="W50" s="40">
        <v>28566917.395747963</v>
      </c>
      <c r="X50" s="40">
        <v>2192195.8846561974</v>
      </c>
      <c r="Y50" s="40">
        <v>30759113.28040416</v>
      </c>
    </row>
    <row r="51" spans="1:25" ht="9" customHeight="1">
      <c r="A51" s="104"/>
      <c r="B51" s="45">
        <v>3</v>
      </c>
      <c r="C51" s="55">
        <v>5485725.150750007</v>
      </c>
      <c r="D51" s="55">
        <v>1413025.4865425036</v>
      </c>
      <c r="E51" s="55">
        <v>2749036.167723663</v>
      </c>
      <c r="F51" s="55">
        <v>247875.27691919007</v>
      </c>
      <c r="G51" s="55">
        <v>139825.9422412407</v>
      </c>
      <c r="H51" s="55">
        <v>4350023.546681528</v>
      </c>
      <c r="I51" s="55">
        <v>2794017.442812118</v>
      </c>
      <c r="J51" s="55">
        <v>442538.0196680543</v>
      </c>
      <c r="K51" s="55">
        <v>2407844.2588359984</v>
      </c>
      <c r="L51" s="55">
        <v>516818.7279377611</v>
      </c>
      <c r="M51" s="55">
        <v>1084998.4046495403</v>
      </c>
      <c r="N51" s="102"/>
      <c r="O51" s="54">
        <v>3</v>
      </c>
      <c r="P51" s="40">
        <v>1318730.2071331583</v>
      </c>
      <c r="Q51" s="40">
        <v>207632.13395307274</v>
      </c>
      <c r="R51" s="40">
        <v>836002.1875241017</v>
      </c>
      <c r="S51" s="40">
        <v>881154.8456396651</v>
      </c>
      <c r="T51" s="40">
        <v>822888.900088428</v>
      </c>
      <c r="U51" s="40">
        <v>458419.7878046334</v>
      </c>
      <c r="V51" s="40">
        <v>416588.4964824796</v>
      </c>
      <c r="W51" s="40">
        <v>26573144.983387146</v>
      </c>
      <c r="X51" s="40">
        <v>2439613.3647088488</v>
      </c>
      <c r="Y51" s="40">
        <v>29012758.348095994</v>
      </c>
    </row>
    <row r="52" spans="1:25" ht="9" customHeight="1">
      <c r="A52" s="106"/>
      <c r="B52" s="45">
        <v>4</v>
      </c>
      <c r="C52" s="55">
        <v>9138230.959691029</v>
      </c>
      <c r="D52" s="55">
        <v>1588425.3067602422</v>
      </c>
      <c r="E52" s="55">
        <v>2770920.6053714957</v>
      </c>
      <c r="F52" s="55">
        <v>258136.39184525347</v>
      </c>
      <c r="G52" s="55">
        <v>143048.87348757003</v>
      </c>
      <c r="H52" s="55">
        <v>4614781.334135124</v>
      </c>
      <c r="I52" s="55">
        <v>2968427.694768887</v>
      </c>
      <c r="J52" s="55">
        <v>419812.4349483049</v>
      </c>
      <c r="K52" s="55">
        <v>2450547.877864274</v>
      </c>
      <c r="L52" s="55">
        <v>514886.7046786603</v>
      </c>
      <c r="M52" s="55">
        <v>1079994.5003398051</v>
      </c>
      <c r="N52" s="102"/>
      <c r="O52" s="54">
        <v>4</v>
      </c>
      <c r="P52" s="40">
        <v>1331728.877624299</v>
      </c>
      <c r="Q52" s="40">
        <v>212078.6166125682</v>
      </c>
      <c r="R52" s="40">
        <v>852130.117854119</v>
      </c>
      <c r="S52" s="40">
        <v>891001.7297882256</v>
      </c>
      <c r="T52" s="40">
        <v>830727.0504060598</v>
      </c>
      <c r="U52" s="40">
        <v>468469.3298738763</v>
      </c>
      <c r="V52" s="40">
        <v>419086.5977045998</v>
      </c>
      <c r="W52" s="40">
        <v>30952435.0037544</v>
      </c>
      <c r="X52" s="40">
        <v>2532839.568432881</v>
      </c>
      <c r="Y52" s="40">
        <v>33485274.572187282</v>
      </c>
    </row>
    <row r="53" spans="1:25" ht="9" customHeight="1">
      <c r="A53" s="57"/>
      <c r="B53" s="58"/>
      <c r="C53" s="59"/>
      <c r="D53" s="59"/>
      <c r="E53" s="55"/>
      <c r="F53" s="55"/>
      <c r="G53" s="59"/>
      <c r="H53" s="59"/>
      <c r="I53" s="55"/>
      <c r="J53" s="55"/>
      <c r="K53" s="59"/>
      <c r="L53" s="59"/>
      <c r="M53" s="59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ht="9" customHeight="1">
      <c r="A54" s="103">
        <v>2020</v>
      </c>
      <c r="B54" s="58">
        <v>1</v>
      </c>
      <c r="C54" s="55">
        <v>8469002.712987145</v>
      </c>
      <c r="D54" s="55">
        <v>1365987.9896654238</v>
      </c>
      <c r="E54" s="55">
        <v>2387165.4179604575</v>
      </c>
      <c r="F54" s="55">
        <v>264424.368366555</v>
      </c>
      <c r="G54" s="55">
        <v>116821.20206367821</v>
      </c>
      <c r="H54" s="55">
        <v>4408145.786470075</v>
      </c>
      <c r="I54" s="55">
        <v>2650981.4914231575</v>
      </c>
      <c r="J54" s="55">
        <v>400323.3905576095</v>
      </c>
      <c r="K54" s="55">
        <v>2505607.1530574453</v>
      </c>
      <c r="L54" s="55">
        <v>610395.4560254022</v>
      </c>
      <c r="M54" s="55">
        <v>1114721.5609294395</v>
      </c>
      <c r="N54" s="102">
        <v>2020</v>
      </c>
      <c r="O54" s="54">
        <v>1</v>
      </c>
      <c r="P54" s="40">
        <v>1356724.3068118996</v>
      </c>
      <c r="Q54" s="40">
        <v>216525.0992720638</v>
      </c>
      <c r="R54" s="40">
        <v>868258.0481841365</v>
      </c>
      <c r="S54" s="40">
        <v>900862.2435733957</v>
      </c>
      <c r="T54" s="40">
        <v>836499.4453372788</v>
      </c>
      <c r="U54" s="40">
        <v>494151.9948974012</v>
      </c>
      <c r="V54" s="40">
        <v>420237.0048390397</v>
      </c>
      <c r="W54" s="40">
        <v>29386834.67242161</v>
      </c>
      <c r="X54" s="40">
        <v>2145724.7822213243</v>
      </c>
      <c r="Y54" s="40">
        <v>31532559.454642937</v>
      </c>
    </row>
    <row r="55" spans="1:25" ht="9" customHeight="1">
      <c r="A55" s="104"/>
      <c r="B55" s="58">
        <v>2</v>
      </c>
      <c r="C55" s="55">
        <v>8366922.261510227</v>
      </c>
      <c r="D55" s="55">
        <v>1438624.8900674684</v>
      </c>
      <c r="E55" s="55">
        <v>2479030.0244281003</v>
      </c>
      <c r="F55" s="55">
        <v>247857.62653857723</v>
      </c>
      <c r="G55" s="55">
        <v>124043.83737285782</v>
      </c>
      <c r="H55" s="55">
        <v>5203761.891778158</v>
      </c>
      <c r="I55" s="55">
        <v>2668493.245019518</v>
      </c>
      <c r="J55" s="55">
        <v>330901.8693687221</v>
      </c>
      <c r="K55" s="55">
        <v>2541456.3609440913</v>
      </c>
      <c r="L55" s="55">
        <v>592499.3634955662</v>
      </c>
      <c r="M55" s="55">
        <v>1078981.0755063044</v>
      </c>
      <c r="N55" s="102"/>
      <c r="O55" s="54">
        <v>2</v>
      </c>
      <c r="P55" s="40">
        <v>1344506.1334303631</v>
      </c>
      <c r="Q55" s="40">
        <v>220971.58193155943</v>
      </c>
      <c r="R55" s="40">
        <v>884385.9785141537</v>
      </c>
      <c r="S55" s="40">
        <v>911179.3041511844</v>
      </c>
      <c r="T55" s="40">
        <v>785818.251337845</v>
      </c>
      <c r="U55" s="40">
        <v>483019.2879055843</v>
      </c>
      <c r="V55" s="40">
        <v>405769.58564447594</v>
      </c>
      <c r="W55" s="40">
        <v>30108222.568944756</v>
      </c>
      <c r="X55" s="40">
        <v>1985409.7221237738</v>
      </c>
      <c r="Y55" s="40">
        <v>32093632.29106853</v>
      </c>
    </row>
    <row r="56" spans="1:25" ht="9" customHeight="1">
      <c r="A56" s="104"/>
      <c r="B56" s="58">
        <v>3</v>
      </c>
      <c r="C56" s="55">
        <v>5838125.06834165</v>
      </c>
      <c r="D56" s="55">
        <v>1491966.3926676367</v>
      </c>
      <c r="E56" s="55">
        <v>2882547.073252449</v>
      </c>
      <c r="F56" s="55">
        <v>258781.40372581736</v>
      </c>
      <c r="G56" s="55">
        <v>150810.92402598704</v>
      </c>
      <c r="H56" s="55">
        <v>4955258.444541872</v>
      </c>
      <c r="I56" s="55">
        <v>2852398.982940126</v>
      </c>
      <c r="J56" s="55">
        <v>331271.46426799876</v>
      </c>
      <c r="K56" s="55">
        <v>2576818.3488689475</v>
      </c>
      <c r="L56" s="55">
        <v>560949.0797743248</v>
      </c>
      <c r="M56" s="55">
        <v>1105923.5737968117</v>
      </c>
      <c r="N56" s="102"/>
      <c r="O56" s="54">
        <v>3</v>
      </c>
      <c r="P56" s="40">
        <v>1375962.0740554675</v>
      </c>
      <c r="Q56" s="40">
        <v>225418.06459105498</v>
      </c>
      <c r="R56" s="40">
        <v>900513.9088441678</v>
      </c>
      <c r="S56" s="40">
        <v>920752.5104686532</v>
      </c>
      <c r="T56" s="40">
        <v>870909.466136713</v>
      </c>
      <c r="U56" s="40">
        <v>486316.25731834583</v>
      </c>
      <c r="V56" s="40">
        <v>414828.79110788275</v>
      </c>
      <c r="W56" s="40">
        <v>28199551.8287259</v>
      </c>
      <c r="X56" s="40">
        <v>2369329.5450642765</v>
      </c>
      <c r="Y56" s="40">
        <v>30568881.37379018</v>
      </c>
    </row>
    <row r="57" spans="1:25" ht="9" customHeight="1">
      <c r="A57" s="106"/>
      <c r="B57" s="53">
        <v>4</v>
      </c>
      <c r="C57" s="55">
        <v>9649834.77686598</v>
      </c>
      <c r="D57" s="55">
        <v>1590872.4156610817</v>
      </c>
      <c r="E57" s="55">
        <v>2897536.0052750865</v>
      </c>
      <c r="F57" s="55">
        <v>278546.71970400435</v>
      </c>
      <c r="G57" s="55">
        <v>148483.20138525736</v>
      </c>
      <c r="H57" s="55">
        <v>4854505.963889329</v>
      </c>
      <c r="I57" s="55">
        <v>3024946.3468735986</v>
      </c>
      <c r="J57" s="55">
        <v>357157.1293991478</v>
      </c>
      <c r="K57" s="55">
        <v>2669393.7467456656</v>
      </c>
      <c r="L57" s="55">
        <v>549185.5264159257</v>
      </c>
      <c r="M57" s="55">
        <v>1113341.285012156</v>
      </c>
      <c r="N57" s="102"/>
      <c r="O57" s="68">
        <v>4</v>
      </c>
      <c r="P57" s="40">
        <v>1360953.1701835745</v>
      </c>
      <c r="Q57" s="40">
        <v>218918.6164290954</v>
      </c>
      <c r="R57" s="40">
        <v>916641.8391741851</v>
      </c>
      <c r="S57" s="40">
        <v>931178.2267743025</v>
      </c>
      <c r="T57" s="40">
        <v>872127.4476183061</v>
      </c>
      <c r="U57" s="40">
        <v>489991.8660491543</v>
      </c>
      <c r="V57" s="40">
        <v>428041.26732271776</v>
      </c>
      <c r="W57" s="40">
        <v>32351655.550778568</v>
      </c>
      <c r="X57" s="40">
        <v>2593077.56286493</v>
      </c>
      <c r="Y57" s="40">
        <v>34944733.1136435</v>
      </c>
    </row>
    <row r="58" spans="1:25" ht="9" customHeight="1">
      <c r="A58" s="62"/>
      <c r="B58" s="53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7"/>
      <c r="O58" s="68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ht="9" customHeight="1">
      <c r="A59" s="103">
        <v>2021</v>
      </c>
      <c r="B59" s="53">
        <v>1</v>
      </c>
      <c r="C59" s="55">
        <v>8694642.079234278</v>
      </c>
      <c r="D59" s="55">
        <v>1489458.3479955774</v>
      </c>
      <c r="E59" s="55">
        <v>2532534.5303926226</v>
      </c>
      <c r="F59" s="55">
        <v>283588.2892914071</v>
      </c>
      <c r="G59" s="55">
        <v>127311.33308676997</v>
      </c>
      <c r="H59" s="55">
        <v>4641094.166617734</v>
      </c>
      <c r="I59" s="55">
        <v>2768551.6024035895</v>
      </c>
      <c r="J59" s="55">
        <v>374417.75668027846</v>
      </c>
      <c r="K59" s="55">
        <v>2730300.855219437</v>
      </c>
      <c r="L59" s="55">
        <v>661347.1293822154</v>
      </c>
      <c r="M59" s="55">
        <v>1144304.2431994942</v>
      </c>
      <c r="N59" s="103">
        <v>2021</v>
      </c>
      <c r="O59" s="68">
        <v>1</v>
      </c>
      <c r="P59" s="40">
        <v>1388678.5983975243</v>
      </c>
      <c r="Q59" s="40">
        <v>233315.9452899136</v>
      </c>
      <c r="R59" s="40">
        <v>932769.7695042024</v>
      </c>
      <c r="S59" s="40">
        <v>942425.3711369056</v>
      </c>
      <c r="T59" s="40">
        <v>879691.4403805746</v>
      </c>
      <c r="U59" s="40">
        <v>517629.525241205</v>
      </c>
      <c r="V59" s="40">
        <v>448031.2002806222</v>
      </c>
      <c r="W59" s="40">
        <v>30790092.18373435</v>
      </c>
      <c r="X59" s="40">
        <v>2323757.129532188</v>
      </c>
      <c r="Y59" s="40">
        <v>33113849.313266538</v>
      </c>
    </row>
    <row r="60" spans="1:25" ht="9" customHeight="1">
      <c r="A60" s="104"/>
      <c r="B60" s="53">
        <v>2</v>
      </c>
      <c r="C60" s="55">
        <v>8585644.561010323</v>
      </c>
      <c r="D60" s="55">
        <v>1574503.0977268266</v>
      </c>
      <c r="E60" s="55">
        <v>2589414.5662922245</v>
      </c>
      <c r="F60" s="55">
        <v>277916.523505579</v>
      </c>
      <c r="G60" s="55">
        <v>134491.29074047517</v>
      </c>
      <c r="H60" s="55">
        <v>5302015.067775968</v>
      </c>
      <c r="I60" s="55">
        <v>2783462.804636665</v>
      </c>
      <c r="J60" s="55">
        <v>364385.8085426523</v>
      </c>
      <c r="K60" s="55">
        <v>2666798.2791712955</v>
      </c>
      <c r="L60" s="55">
        <v>659757.2720106428</v>
      </c>
      <c r="M60" s="55">
        <v>1119611.3576259615</v>
      </c>
      <c r="N60" s="104"/>
      <c r="O60" s="68">
        <v>2</v>
      </c>
      <c r="P60" s="40">
        <v>1399843.928504574</v>
      </c>
      <c r="Q60" s="40">
        <v>237729.25846207104</v>
      </c>
      <c r="R60" s="40">
        <v>948897.6998342165</v>
      </c>
      <c r="S60" s="40">
        <v>953165.3055282352</v>
      </c>
      <c r="T60" s="40">
        <v>823450.7414393306</v>
      </c>
      <c r="U60" s="40">
        <v>509776.7612049704</v>
      </c>
      <c r="V60" s="40">
        <v>449503.554790647</v>
      </c>
      <c r="W60" s="40">
        <v>31380367.878802657</v>
      </c>
      <c r="X60" s="40">
        <v>1937862.5340619052</v>
      </c>
      <c r="Y60" s="40">
        <v>33318230.412864562</v>
      </c>
    </row>
    <row r="61" spans="1:25" ht="9" customHeight="1">
      <c r="A61" s="104"/>
      <c r="B61" s="53">
        <v>3</v>
      </c>
      <c r="C61" s="55">
        <v>6140943.178534534</v>
      </c>
      <c r="D61" s="55">
        <v>1677258.8655132037</v>
      </c>
      <c r="E61" s="55">
        <v>2995393.736275591</v>
      </c>
      <c r="F61" s="55">
        <v>284691.1326386514</v>
      </c>
      <c r="G61" s="55">
        <v>157662.90505300142</v>
      </c>
      <c r="H61" s="55">
        <v>5241138.996701643</v>
      </c>
      <c r="I61" s="55">
        <v>2905380.755332742</v>
      </c>
      <c r="J61" s="55">
        <v>378526.4918564533</v>
      </c>
      <c r="K61" s="55">
        <v>2560195.138107632</v>
      </c>
      <c r="L61" s="55">
        <v>607521.264483602</v>
      </c>
      <c r="M61" s="55">
        <v>1158548.7347645788</v>
      </c>
      <c r="N61" s="104"/>
      <c r="O61" s="68">
        <v>3</v>
      </c>
      <c r="P61" s="40">
        <v>1466240.2036523444</v>
      </c>
      <c r="Q61" s="40">
        <v>238510.4330597146</v>
      </c>
      <c r="R61" s="40">
        <v>954211.3063304097</v>
      </c>
      <c r="S61" s="40">
        <v>962704.9628531485</v>
      </c>
      <c r="T61" s="40">
        <v>924585.08525557</v>
      </c>
      <c r="U61" s="40">
        <v>520798.19648694235</v>
      </c>
      <c r="V61" s="40">
        <v>464822.63014014123</v>
      </c>
      <c r="W61" s="40">
        <v>29639134.017039903</v>
      </c>
      <c r="X61" s="40">
        <v>2600973.1165728457</v>
      </c>
      <c r="Y61" s="40">
        <v>32240107.13361275</v>
      </c>
    </row>
    <row r="62" spans="1:25" ht="9" customHeight="1">
      <c r="A62" s="106"/>
      <c r="B62" s="53">
        <v>4</v>
      </c>
      <c r="C62" s="55">
        <v>10166326.572376804</v>
      </c>
      <c r="D62" s="55">
        <v>1701660.9764458355</v>
      </c>
      <c r="E62" s="55">
        <v>3038419.016357081</v>
      </c>
      <c r="F62" s="55">
        <v>308008.39198038937</v>
      </c>
      <c r="G62" s="55">
        <v>155747.44936500263</v>
      </c>
      <c r="H62" s="55">
        <v>5065690.835705847</v>
      </c>
      <c r="I62" s="55">
        <v>3133110.6190309064</v>
      </c>
      <c r="J62" s="55">
        <v>397381.21524381667</v>
      </c>
      <c r="K62" s="55">
        <v>2701049.7011125386</v>
      </c>
      <c r="L62" s="55">
        <v>595938.1216109416</v>
      </c>
      <c r="M62" s="55">
        <v>1207025.8541017724</v>
      </c>
      <c r="N62" s="106"/>
      <c r="O62" s="68">
        <v>4</v>
      </c>
      <c r="P62" s="40">
        <v>1459784.3190300781</v>
      </c>
      <c r="Q62" s="40">
        <v>232456.8687688589</v>
      </c>
      <c r="R62" s="40">
        <v>981168.0890026985</v>
      </c>
      <c r="S62" s="40">
        <v>969164.2548633923</v>
      </c>
      <c r="T62" s="40">
        <v>910553.5814746891</v>
      </c>
      <c r="U62" s="40">
        <v>517472.92200678587</v>
      </c>
      <c r="V62" s="40">
        <v>477932.13221243594</v>
      </c>
      <c r="W62" s="40">
        <v>34018890.92068987</v>
      </c>
      <c r="X62" s="40">
        <v>2830644.924908808</v>
      </c>
      <c r="Y62" s="40">
        <v>36849535.84559868</v>
      </c>
    </row>
    <row r="63" spans="1:25" ht="9" customHeight="1">
      <c r="A63" s="62"/>
      <c r="B63" s="53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62"/>
      <c r="O63" s="68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ht="9" customHeight="1">
      <c r="A64" s="103">
        <v>2022</v>
      </c>
      <c r="B64" s="53">
        <v>1</v>
      </c>
      <c r="C64" s="55">
        <v>9034896.894017886</v>
      </c>
      <c r="D64" s="55">
        <v>1634048.7399562066</v>
      </c>
      <c r="E64" s="55">
        <v>2692630.4033136284</v>
      </c>
      <c r="F64" s="55">
        <v>307061.48756427714</v>
      </c>
      <c r="G64" s="55">
        <v>142425.83565870707</v>
      </c>
      <c r="H64" s="55">
        <v>4893120.381586591</v>
      </c>
      <c r="I64" s="55">
        <v>2919272.8263163436</v>
      </c>
      <c r="J64" s="55">
        <v>379909.27075345546</v>
      </c>
      <c r="K64" s="55">
        <v>2775740.7990113636</v>
      </c>
      <c r="L64" s="55">
        <v>714256.7487155511</v>
      </c>
      <c r="M64" s="55">
        <v>1259086.7751011522</v>
      </c>
      <c r="N64" s="103">
        <v>2022</v>
      </c>
      <c r="O64" s="68">
        <v>1</v>
      </c>
      <c r="P64" s="40">
        <v>1468004.8201988237</v>
      </c>
      <c r="Q64" s="40">
        <v>244974.36747272822</v>
      </c>
      <c r="R64" s="40">
        <v>988836.7716123962</v>
      </c>
      <c r="S64" s="40">
        <v>985302.3266959467</v>
      </c>
      <c r="T64" s="40">
        <v>937562.3471274956</v>
      </c>
      <c r="U64" s="40">
        <v>543810.6068887258</v>
      </c>
      <c r="V64" s="40">
        <v>485920.08741138474</v>
      </c>
      <c r="W64" s="40">
        <v>32406861.489402656</v>
      </c>
      <c r="X64" s="40">
        <v>2540223.8465041504</v>
      </c>
      <c r="Y64" s="40">
        <v>34947085.3359068</v>
      </c>
    </row>
    <row r="65" spans="1:25" ht="9" customHeight="1">
      <c r="A65" s="104"/>
      <c r="B65" s="53">
        <v>2</v>
      </c>
      <c r="C65" s="55">
        <v>8826066.563958667</v>
      </c>
      <c r="D65" s="55">
        <v>1665100.7146953666</v>
      </c>
      <c r="E65" s="55">
        <v>2711873.5882512107</v>
      </c>
      <c r="F65" s="55">
        <v>302147.5879152783</v>
      </c>
      <c r="G65" s="55">
        <v>147326.3298885653</v>
      </c>
      <c r="H65" s="55">
        <v>5512600.3747778535</v>
      </c>
      <c r="I65" s="55">
        <v>2910376.0056170253</v>
      </c>
      <c r="J65" s="55">
        <v>411599.31750664755</v>
      </c>
      <c r="K65" s="55">
        <v>2802643.0792549956</v>
      </c>
      <c r="L65" s="55">
        <v>720203.3598438202</v>
      </c>
      <c r="M65" s="55">
        <v>1230716.1335883066</v>
      </c>
      <c r="N65" s="104"/>
      <c r="O65" s="68">
        <v>2</v>
      </c>
      <c r="P65" s="40">
        <v>1470331.9359690316</v>
      </c>
      <c r="Q65" s="40">
        <v>250736.3369564329</v>
      </c>
      <c r="R65" s="40">
        <v>998677.8828017664</v>
      </c>
      <c r="S65" s="40">
        <v>995269.7312291281</v>
      </c>
      <c r="T65" s="40">
        <v>866587.390607046</v>
      </c>
      <c r="U65" s="40">
        <v>538455.7604064809</v>
      </c>
      <c r="V65" s="40">
        <v>483085.6762449885</v>
      </c>
      <c r="W65" s="40">
        <v>32843797.769512616</v>
      </c>
      <c r="X65" s="40">
        <v>2089652.8713661267</v>
      </c>
      <c r="Y65" s="40">
        <v>34933450.640878744</v>
      </c>
    </row>
    <row r="66" spans="1:25" ht="9" customHeight="1">
      <c r="A66" s="104"/>
      <c r="B66" s="53">
        <v>3</v>
      </c>
      <c r="C66" s="55">
        <v>6348578.481940778</v>
      </c>
      <c r="D66" s="55">
        <v>1838925.845209012</v>
      </c>
      <c r="E66" s="55">
        <v>3127447.3474907326</v>
      </c>
      <c r="F66" s="55">
        <v>312392.7836048965</v>
      </c>
      <c r="G66" s="55">
        <v>157750.60028632003</v>
      </c>
      <c r="H66" s="55">
        <v>5480373.3836019</v>
      </c>
      <c r="I66" s="55">
        <v>2980728.5924759964</v>
      </c>
      <c r="J66" s="55">
        <v>428373.1642875655</v>
      </c>
      <c r="K66" s="55">
        <v>2746366.587500185</v>
      </c>
      <c r="L66" s="55">
        <v>662805.6995516098</v>
      </c>
      <c r="M66" s="55">
        <v>1251186.834167593</v>
      </c>
      <c r="N66" s="104"/>
      <c r="O66" s="68">
        <v>3</v>
      </c>
      <c r="P66" s="40">
        <v>1563111.4377173355</v>
      </c>
      <c r="Q66" s="40">
        <v>254842.69698697183</v>
      </c>
      <c r="R66" s="40">
        <v>988640.9191555174</v>
      </c>
      <c r="S66" s="40">
        <v>1005391.7311416211</v>
      </c>
      <c r="T66" s="40">
        <v>984748.3884692506</v>
      </c>
      <c r="U66" s="40">
        <v>557653.3162668514</v>
      </c>
      <c r="V66" s="40">
        <v>506827.3286574146</v>
      </c>
      <c r="W66" s="40">
        <v>31196145.138511542</v>
      </c>
      <c r="X66" s="40">
        <v>2647422.4064627686</v>
      </c>
      <c r="Y66" s="40">
        <v>33843567.54497431</v>
      </c>
    </row>
    <row r="67" spans="1:25" ht="9" customHeight="1">
      <c r="A67" s="105"/>
      <c r="B67" s="88">
        <v>4</v>
      </c>
      <c r="C67" s="55">
        <v>10406648.806945</v>
      </c>
      <c r="D67" s="55">
        <v>2008066.1492330104</v>
      </c>
      <c r="E67" s="55">
        <v>3092192.6898222575</v>
      </c>
      <c r="F67" s="55">
        <v>320554.8286856181</v>
      </c>
      <c r="G67" s="55">
        <v>159251.4362913348</v>
      </c>
      <c r="H67" s="55">
        <v>5192937.796281878</v>
      </c>
      <c r="I67" s="55">
        <v>3215787.835512026</v>
      </c>
      <c r="J67" s="55">
        <v>431216.8773537994</v>
      </c>
      <c r="K67" s="55">
        <v>2774946.9633754487</v>
      </c>
      <c r="L67" s="55">
        <v>632221.1869191236</v>
      </c>
      <c r="M67" s="55">
        <v>1306984.7264364453</v>
      </c>
      <c r="N67" s="105"/>
      <c r="O67" s="89">
        <v>4</v>
      </c>
      <c r="P67" s="40">
        <v>1527987.8637611484</v>
      </c>
      <c r="Q67" s="40">
        <v>246055.67840812381</v>
      </c>
      <c r="R67" s="40">
        <v>1017643.5063968205</v>
      </c>
      <c r="S67" s="40">
        <v>1011496.0342713031</v>
      </c>
      <c r="T67" s="40">
        <v>936355.8624259187</v>
      </c>
      <c r="U67" s="40">
        <v>538276.4912135294</v>
      </c>
      <c r="V67" s="40">
        <v>522921.03722230304</v>
      </c>
      <c r="W67" s="40">
        <v>35341545.77055509</v>
      </c>
      <c r="X67" s="40">
        <v>2842221.3249954027</v>
      </c>
      <c r="Y67" s="40">
        <v>38183767.09555049</v>
      </c>
    </row>
    <row r="68" spans="1:25" ht="11.25">
      <c r="A68" s="83"/>
      <c r="B68" s="84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3"/>
      <c r="O68" s="86"/>
      <c r="P68" s="87"/>
      <c r="Q68" s="87"/>
      <c r="R68" s="87"/>
      <c r="S68" s="87"/>
      <c r="T68" s="87"/>
      <c r="U68" s="87"/>
      <c r="V68" s="87"/>
      <c r="W68" s="87"/>
      <c r="X68" s="87"/>
      <c r="Y68" s="87"/>
    </row>
    <row r="69" spans="1:25" ht="11.25">
      <c r="A69" s="83"/>
      <c r="B69" s="84"/>
      <c r="C69" s="85"/>
      <c r="D69" s="85"/>
      <c r="E69" s="85"/>
      <c r="F69" s="85"/>
      <c r="G69" s="85"/>
      <c r="H69" s="85">
        <v>1.0397179759600756</v>
      </c>
      <c r="I69" s="85"/>
      <c r="J69" s="85"/>
      <c r="K69" s="85"/>
      <c r="L69" s="85"/>
      <c r="M69" s="85"/>
      <c r="N69" s="83"/>
      <c r="O69" s="86"/>
      <c r="P69" s="87"/>
      <c r="Q69" s="87"/>
      <c r="R69" s="87"/>
      <c r="S69" s="87"/>
      <c r="T69" s="87"/>
      <c r="U69" s="87"/>
      <c r="V69" s="87"/>
      <c r="W69" s="87"/>
      <c r="X69" s="87"/>
      <c r="Y69" s="87"/>
    </row>
    <row r="70" spans="1:25" ht="11.25">
      <c r="A70" s="83"/>
      <c r="B70" s="84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3"/>
      <c r="O70" s="86"/>
      <c r="P70" s="87"/>
      <c r="Q70" s="87"/>
      <c r="R70" s="87"/>
      <c r="S70" s="87"/>
      <c r="T70" s="87"/>
      <c r="U70" s="87"/>
      <c r="V70" s="87"/>
      <c r="W70" s="87"/>
      <c r="X70" s="87"/>
      <c r="Y70" s="87"/>
    </row>
    <row r="71" spans="1:25" ht="11.25">
      <c r="A71" s="9"/>
      <c r="B71" s="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1.25">
      <c r="A72" s="9"/>
      <c r="B72" s="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1.25">
      <c r="A73" s="9"/>
      <c r="B73" s="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1.25">
      <c r="A74" s="9"/>
      <c r="B74" s="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1.25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1.25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1.25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1.25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1.25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1.25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1.25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1.25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1.25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1.25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1.25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1.25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1.25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1.25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1.25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1.25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1.25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1.25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1.25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1.25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1.25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1.25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1.25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1.25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1.25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1.25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1.25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1.25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1.25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1.25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1.25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1.25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1.25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1.25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1.25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1.25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1.25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1.25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1.25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1.25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1.25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1.25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1.25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1.25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1.25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1.25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1.25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1.25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1.25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1.25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1.25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1.25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1.25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1.25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1.25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1.25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1.25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1.25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1.25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1.25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1.25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1.25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1.25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1.25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1.25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1.25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1.25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1.25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1.25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1.25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1.25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1.25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1.25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1.25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1.25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1.25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1.25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1.25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1.25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1.25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1.25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1.25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1.25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1.25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1.25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1.25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1.25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1.25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1.25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1.25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1.25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1.25">
      <c r="A166" s="9"/>
      <c r="B166" s="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/>
      <c r="O166" s="8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</sheetData>
  <sheetProtection/>
  <mergeCells count="24">
    <mergeCell ref="N24:N27"/>
    <mergeCell ref="A24:A27"/>
    <mergeCell ref="A34:A37"/>
    <mergeCell ref="A19:A22"/>
    <mergeCell ref="A1:M1"/>
    <mergeCell ref="A2:M2"/>
    <mergeCell ref="A15:A18"/>
    <mergeCell ref="N19:N22"/>
    <mergeCell ref="N15:N18"/>
    <mergeCell ref="N34:N37"/>
    <mergeCell ref="A64:A67"/>
    <mergeCell ref="N64:N67"/>
    <mergeCell ref="A59:A62"/>
    <mergeCell ref="N59:N62"/>
    <mergeCell ref="N54:N57"/>
    <mergeCell ref="A49:A52"/>
    <mergeCell ref="A54:A57"/>
    <mergeCell ref="N49:N52"/>
    <mergeCell ref="A39:A42"/>
    <mergeCell ref="N29:N32"/>
    <mergeCell ref="A29:A32"/>
    <mergeCell ref="N39:N42"/>
    <mergeCell ref="A44:A47"/>
    <mergeCell ref="N44:N47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165"/>
  <sheetViews>
    <sheetView tabSelected="1" view="pageBreakPreview" zoomScale="96" zoomScaleSheetLayoutView="9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" sqref="Z1:Z16384"/>
    </sheetView>
  </sheetViews>
  <sheetFormatPr defaultColWidth="9.140625" defaultRowHeight="15"/>
  <cols>
    <col min="1" max="1" width="4.8515625" style="12" customWidth="1"/>
    <col min="2" max="2" width="4.421875" style="13" customWidth="1"/>
    <col min="3" max="3" width="7.7109375" style="11" customWidth="1"/>
    <col min="4" max="5" width="8.00390625" style="11" customWidth="1"/>
    <col min="6" max="6" width="8.57421875" style="11" customWidth="1"/>
    <col min="7" max="7" width="6.57421875" style="11" customWidth="1"/>
    <col min="8" max="8" width="6.7109375" style="11" customWidth="1"/>
    <col min="9" max="9" width="7.57421875" style="11" customWidth="1"/>
    <col min="10" max="10" width="7.140625" style="11" customWidth="1"/>
    <col min="11" max="11" width="6.57421875" style="11" bestFit="1" customWidth="1"/>
    <col min="12" max="12" width="8.57421875" style="11" customWidth="1"/>
    <col min="13" max="13" width="5.8515625" style="11" customWidth="1"/>
    <col min="14" max="14" width="4.7109375" style="14" customWidth="1"/>
    <col min="15" max="15" width="4.8515625" style="13" customWidth="1"/>
    <col min="16" max="16" width="8.28125" style="11" customWidth="1"/>
    <col min="17" max="17" width="8.140625" style="11" customWidth="1"/>
    <col min="18" max="18" width="8.28125" style="11" customWidth="1"/>
    <col min="19" max="19" width="6.57421875" style="11" customWidth="1"/>
    <col min="20" max="20" width="7.8515625" style="11" customWidth="1"/>
    <col min="21" max="21" width="8.57421875" style="11" customWidth="1"/>
    <col min="22" max="22" width="8.140625" style="11" customWidth="1"/>
    <col min="23" max="23" width="6.57421875" style="11" bestFit="1" customWidth="1"/>
    <col min="24" max="24" width="7.00390625" style="11" bestFit="1" customWidth="1"/>
    <col min="25" max="25" width="7.421875" style="11" bestFit="1" customWidth="1"/>
    <col min="26" max="26" width="10.8515625" style="8" customWidth="1"/>
    <col min="27" max="27" width="13.421875" style="8" customWidth="1"/>
    <col min="28" max="28" width="9.140625" style="8" customWidth="1"/>
    <col min="29" max="29" width="11.00390625" style="8" customWidth="1"/>
    <col min="30" max="31" width="9.8515625" style="8" bestFit="1" customWidth="1"/>
    <col min="32" max="16384" width="9.140625" style="8" customWidth="1"/>
  </cols>
  <sheetData>
    <row r="1" spans="1:25" s="2" customFormat="1" ht="13.5" hidden="1">
      <c r="A1" s="1" t="s">
        <v>1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1.25" hidden="1">
      <c r="A2" s="6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10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9" customFormat="1" ht="33" customHeight="1">
      <c r="A3" s="70" t="s">
        <v>21</v>
      </c>
      <c r="B3" s="71" t="s">
        <v>22</v>
      </c>
      <c r="C3" s="71" t="s">
        <v>23</v>
      </c>
      <c r="D3" s="71" t="s">
        <v>24</v>
      </c>
      <c r="E3" s="71" t="s">
        <v>25</v>
      </c>
      <c r="F3" s="71" t="s">
        <v>26</v>
      </c>
      <c r="G3" s="71" t="s">
        <v>27</v>
      </c>
      <c r="H3" s="71" t="s">
        <v>28</v>
      </c>
      <c r="I3" s="71" t="s">
        <v>29</v>
      </c>
      <c r="J3" s="71" t="s">
        <v>30</v>
      </c>
      <c r="K3" s="71" t="s">
        <v>31</v>
      </c>
      <c r="L3" s="71" t="s">
        <v>32</v>
      </c>
      <c r="M3" s="71" t="s">
        <v>33</v>
      </c>
      <c r="N3" s="70" t="s">
        <v>21</v>
      </c>
      <c r="O3" s="71" t="s">
        <v>34</v>
      </c>
      <c r="P3" s="71" t="s">
        <v>35</v>
      </c>
      <c r="Q3" s="71" t="s">
        <v>36</v>
      </c>
      <c r="R3" s="71" t="s">
        <v>37</v>
      </c>
      <c r="S3" s="71" t="s">
        <v>38</v>
      </c>
      <c r="T3" s="71" t="s">
        <v>39</v>
      </c>
      <c r="U3" s="71" t="s">
        <v>40</v>
      </c>
      <c r="V3" s="71" t="s">
        <v>41</v>
      </c>
      <c r="W3" s="71" t="s">
        <v>42</v>
      </c>
      <c r="X3" s="71" t="s">
        <v>43</v>
      </c>
      <c r="Y3" s="71" t="s">
        <v>44</v>
      </c>
    </row>
    <row r="4" spans="1:30" ht="9" customHeight="1">
      <c r="A4" s="72" t="s">
        <v>7</v>
      </c>
      <c r="B4" s="72"/>
      <c r="C4" s="72">
        <f>100*('Table KP Tshs'!C5/'Table KP Tshs'!C4-1)</f>
        <v>2.756733904389397</v>
      </c>
      <c r="D4" s="72">
        <f>100*('Table KP Tshs'!D5/'Table KP Tshs'!D4-1)</f>
        <v>4.524589008717528</v>
      </c>
      <c r="E4" s="72">
        <f>100*('Table KP Tshs'!E5/'Table KP Tshs'!E4-1)</f>
        <v>3.71725592248493</v>
      </c>
      <c r="F4" s="72">
        <f>100*('Table KP Tshs'!F5/'Table KP Tshs'!F4-1)</f>
        <v>8.151544192267423</v>
      </c>
      <c r="G4" s="72">
        <f>100*('Table KP Tshs'!G5/'Table KP Tshs'!G4-1)</f>
        <v>2.6591804259512797</v>
      </c>
      <c r="H4" s="72">
        <f>100*('Table KP Tshs'!H5/'Table KP Tshs'!H4-1)</f>
        <v>19.068876999796693</v>
      </c>
      <c r="I4" s="72">
        <f>100*('Table KP Tshs'!I5/'Table KP Tshs'!I4-1)</f>
        <v>4.217301281179697</v>
      </c>
      <c r="J4" s="72">
        <f>100*('Table KP Tshs'!J5/'Table KP Tshs'!J4-1)</f>
        <v>0.9137785310699309</v>
      </c>
      <c r="K4" s="72">
        <f>100*('Table KP Tshs'!K5/'Table KP Tshs'!K4-1)</f>
        <v>5.962918054470578</v>
      </c>
      <c r="L4" s="72">
        <f>100*('Table KP Tshs'!L5/'Table KP Tshs'!L4-1)</f>
        <v>11.633715355888663</v>
      </c>
      <c r="M4" s="72">
        <f>100*('Table KP Tshs'!M5/'Table KP Tshs'!M4-1)</f>
        <v>-1.109735555870206</v>
      </c>
      <c r="N4" s="37" t="s">
        <v>7</v>
      </c>
      <c r="O4" s="38"/>
      <c r="P4" s="72">
        <f>100*('Table KP Tshs'!P5/'Table KP Tshs'!P4-1)</f>
        <v>9.690045391342196</v>
      </c>
      <c r="Q4" s="72">
        <f>100*('Table KP Tshs'!Q5/'Table KP Tshs'!Q4-1)</f>
        <v>19.496784440159853</v>
      </c>
      <c r="R4" s="72">
        <f>100*('Table KP Tshs'!R5/'Table KP Tshs'!R4-1)</f>
        <v>17.18041068338092</v>
      </c>
      <c r="S4" s="72">
        <f>100*('Table KP Tshs'!S5/'Table KP Tshs'!S4-1)</f>
        <v>4.1564749119165745</v>
      </c>
      <c r="T4" s="72">
        <f>100*('Table KP Tshs'!T5/'Table KP Tshs'!T4-1)</f>
        <v>0.2595266120795303</v>
      </c>
      <c r="U4" s="72">
        <f>100*('Table KP Tshs'!U5/'Table KP Tshs'!U4-1)</f>
        <v>-3.079895152396994</v>
      </c>
      <c r="V4" s="72">
        <f>100*('Table KP Tshs'!V5/'Table KP Tshs'!V4-1)</f>
        <v>8.90523976528681</v>
      </c>
      <c r="W4" s="72">
        <f>100*('Table KP Tshs'!W5/'Table KP Tshs'!W4-1)</f>
        <v>5.732218991162363</v>
      </c>
      <c r="X4" s="72">
        <f>100*('Table KP Tshs'!X5/'Table KP Tshs'!X4-1)</f>
        <v>17.48633462111262</v>
      </c>
      <c r="Y4" s="72">
        <f>100*('Table KP Tshs'!Y5/'Table KP Tshs'!Y4-1)</f>
        <v>6.781585723794192</v>
      </c>
      <c r="AC4" s="25"/>
      <c r="AD4" s="26"/>
    </row>
    <row r="5" spans="1:30" ht="9" customHeight="1">
      <c r="A5" s="73" t="s">
        <v>8</v>
      </c>
      <c r="B5" s="73"/>
      <c r="C5" s="73">
        <f>100*('Table KP Tshs'!C6/'Table KP Tshs'!C5-1)</f>
        <v>6.889824728901006</v>
      </c>
      <c r="D5" s="73">
        <f>100*('Table KP Tshs'!D6/'Table KP Tshs'!D5-1)</f>
        <v>6.423385370300072</v>
      </c>
      <c r="E5" s="73">
        <f>100*('Table KP Tshs'!E6/'Table KP Tshs'!E5-1)</f>
        <v>9.96866767181066</v>
      </c>
      <c r="F5" s="73">
        <f>100*('Table KP Tshs'!F6/'Table KP Tshs'!F5-1)</f>
        <v>12.671056941455848</v>
      </c>
      <c r="G5" s="73">
        <f>100*('Table KP Tshs'!G6/'Table KP Tshs'!G5-1)</f>
        <v>3.770019135010938</v>
      </c>
      <c r="H5" s="73">
        <f>100*('Table KP Tshs'!H6/'Table KP Tshs'!H5-1)</f>
        <v>2.5459436948635394</v>
      </c>
      <c r="I5" s="73">
        <f>100*('Table KP Tshs'!I6/'Table KP Tshs'!I5-1)</f>
        <v>9.918366474485008</v>
      </c>
      <c r="J5" s="73">
        <f>100*('Table KP Tshs'!J6/'Table KP Tshs'!J5-1)</f>
        <v>3.065778538786179</v>
      </c>
      <c r="K5" s="73">
        <f>100*('Table KP Tshs'!K6/'Table KP Tshs'!K5-1)</f>
        <v>8.70486747290704</v>
      </c>
      <c r="L5" s="73">
        <f>100*('Table KP Tshs'!L6/'Table KP Tshs'!L5-1)</f>
        <v>10.320750664335243</v>
      </c>
      <c r="M5" s="73">
        <f>100*('Table KP Tshs'!M6/'Table KP Tshs'!M5-1)</f>
        <v>10.516115970187979</v>
      </c>
      <c r="N5" s="39" t="s">
        <v>8</v>
      </c>
      <c r="O5" s="41"/>
      <c r="P5" s="73">
        <f>100*('Table KP Tshs'!P6/'Table KP Tshs'!P5-1)</f>
        <v>6.7424463511566834</v>
      </c>
      <c r="Q5" s="73">
        <f>100*('Table KP Tshs'!Q6/'Table KP Tshs'!Q5-1)</f>
        <v>16.315739818022656</v>
      </c>
      <c r="R5" s="73">
        <f>100*('Table KP Tshs'!R6/'Table KP Tshs'!R5-1)</f>
        <v>18.980520517323953</v>
      </c>
      <c r="S5" s="73">
        <f>100*('Table KP Tshs'!S6/'Table KP Tshs'!S5-1)</f>
        <v>4.206420471416816</v>
      </c>
      <c r="T5" s="73">
        <f>100*('Table KP Tshs'!T6/'Table KP Tshs'!T5-1)</f>
        <v>13.416813112303139</v>
      </c>
      <c r="U5" s="73">
        <f>100*('Table KP Tshs'!U6/'Table KP Tshs'!U5-1)</f>
        <v>8.42639522117552</v>
      </c>
      <c r="V5" s="73">
        <f>100*('Table KP Tshs'!V6/'Table KP Tshs'!V5-1)</f>
        <v>9.769033708560325</v>
      </c>
      <c r="W5" s="73">
        <f>100*('Table KP Tshs'!W6/'Table KP Tshs'!W5-1)</f>
        <v>7.702904986162973</v>
      </c>
      <c r="X5" s="73">
        <f>100*('Table KP Tshs'!X6/'Table KP Tshs'!X5-1)</f>
        <v>-2.176750022396212</v>
      </c>
      <c r="Y5" s="73">
        <f>100*('Table KP Tshs'!Y6/'Table KP Tshs'!Y5-1)</f>
        <v>6.732461830034975</v>
      </c>
      <c r="AC5" s="25"/>
      <c r="AD5" s="25"/>
    </row>
    <row r="6" spans="1:31" ht="9" customHeight="1">
      <c r="A6" s="73" t="s">
        <v>11</v>
      </c>
      <c r="B6" s="73"/>
      <c r="C6" s="73">
        <f>100*('Table KP Tshs'!C7/'Table KP Tshs'!C6-1)</f>
        <v>5.354372426104392</v>
      </c>
      <c r="D6" s="73">
        <f>100*('Table KP Tshs'!D7/'Table KP Tshs'!D6-1)</f>
        <v>9.989669485435225</v>
      </c>
      <c r="E6" s="73">
        <f>100*('Table KP Tshs'!E7/'Table KP Tshs'!E6-1)</f>
        <v>7.108267499313681</v>
      </c>
      <c r="F6" s="73">
        <f>100*('Table KP Tshs'!F7/'Table KP Tshs'!F6-1)</f>
        <v>-2.0232691878000364</v>
      </c>
      <c r="G6" s="73">
        <f>100*('Table KP Tshs'!G7/'Table KP Tshs'!G6-1)</f>
        <v>2.3570782169326288</v>
      </c>
      <c r="H6" s="73">
        <f>100*('Table KP Tshs'!H7/'Table KP Tshs'!H6-1)</f>
        <v>12.900723176611816</v>
      </c>
      <c r="I6" s="73">
        <f>100*('Table KP Tshs'!I7/'Table KP Tshs'!I6-1)</f>
        <v>3.595576073969675</v>
      </c>
      <c r="J6" s="73">
        <f>100*('Table KP Tshs'!J7/'Table KP Tshs'!J6-1)</f>
        <v>1.7265673960721317</v>
      </c>
      <c r="K6" s="73">
        <f>100*('Table KP Tshs'!K7/'Table KP Tshs'!K6-1)</f>
        <v>5.35428532650013</v>
      </c>
      <c r="L6" s="73">
        <f>100*('Table KP Tshs'!L7/'Table KP Tshs'!L6-1)</f>
        <v>7.758290963944003</v>
      </c>
      <c r="M6" s="73">
        <f>100*('Table KP Tshs'!M7/'Table KP Tshs'!M6-1)</f>
        <v>11.288422565671974</v>
      </c>
      <c r="N6" s="39" t="s">
        <v>11</v>
      </c>
      <c r="O6" s="41"/>
      <c r="P6" s="73">
        <f>100*('Table KP Tshs'!P7/'Table KP Tshs'!P6-1)</f>
        <v>7.223673663685881</v>
      </c>
      <c r="Q6" s="73">
        <f>100*('Table KP Tshs'!Q7/'Table KP Tshs'!Q6-1)</f>
        <v>15.672845073955033</v>
      </c>
      <c r="R6" s="73">
        <f>100*('Table KP Tshs'!R7/'Table KP Tshs'!R6-1)</f>
        <v>10.50759888616768</v>
      </c>
      <c r="S6" s="73">
        <f>100*('Table KP Tshs'!S7/'Table KP Tshs'!S6-1)</f>
        <v>4.264016044171504</v>
      </c>
      <c r="T6" s="73">
        <f>100*('Table KP Tshs'!T7/'Table KP Tshs'!T6-1)</f>
        <v>10.385148455932258</v>
      </c>
      <c r="U6" s="73">
        <f>100*('Table KP Tshs'!U7/'Table KP Tshs'!U6-1)</f>
        <v>5.122389549975481</v>
      </c>
      <c r="V6" s="73">
        <f>100*('Table KP Tshs'!V7/'Table KP Tshs'!V6-1)</f>
        <v>5.125552014122237</v>
      </c>
      <c r="W6" s="73">
        <f>100*('Table KP Tshs'!W7/'Table KP Tshs'!W6-1)</f>
        <v>6.938920471064369</v>
      </c>
      <c r="X6" s="73">
        <f>100*('Table KP Tshs'!X7/'Table KP Tshs'!X6-1)</f>
        <v>-1.706149600056972</v>
      </c>
      <c r="Y6" s="73">
        <f>100*('Table KP Tshs'!Y7/'Table KP Tshs'!Y6-1)</f>
        <v>6.160628768712995</v>
      </c>
      <c r="AC6" s="27"/>
      <c r="AD6" s="27"/>
      <c r="AE6" s="26"/>
    </row>
    <row r="7" spans="1:31" ht="9" customHeight="1">
      <c r="A7" s="73" t="s">
        <v>12</v>
      </c>
      <c r="B7" s="73"/>
      <c r="C7" s="73">
        <f>100*('Table KP Tshs'!C8/'Table KP Tshs'!C7-1)</f>
        <v>4.762429613912622</v>
      </c>
      <c r="D7" s="73">
        <f>100*('Table KP Tshs'!D8/'Table KP Tshs'!D7-1)</f>
        <v>7.424000254154239</v>
      </c>
      <c r="E7" s="73">
        <f>100*('Table KP Tshs'!E8/'Table KP Tshs'!E7-1)</f>
        <v>10.816623963378834</v>
      </c>
      <c r="F7" s="73">
        <f>100*('Table KP Tshs'!F8/'Table KP Tshs'!F7-1)</f>
        <v>8.820875813559216</v>
      </c>
      <c r="G7" s="73">
        <f>100*('Table KP Tshs'!G8/'Table KP Tshs'!G7-1)</f>
        <v>6.945724022782773</v>
      </c>
      <c r="H7" s="73">
        <f>100*('Table KP Tshs'!H8/'Table KP Tshs'!H7-1)</f>
        <v>14.491750128181868</v>
      </c>
      <c r="I7" s="73">
        <f>100*('Table KP Tshs'!I8/'Table KP Tshs'!I7-1)</f>
        <v>5.862474171773013</v>
      </c>
      <c r="J7" s="73">
        <f>100*('Table KP Tshs'!J8/'Table KP Tshs'!J7-1)</f>
        <v>4.0885673599361905</v>
      </c>
      <c r="K7" s="73">
        <f>100*('Table KP Tshs'!K8/'Table KP Tshs'!K7-1)</f>
        <v>5.699385440755278</v>
      </c>
      <c r="L7" s="73">
        <f>100*('Table KP Tshs'!L8/'Table KP Tshs'!L7-1)</f>
        <v>2.227687873140627</v>
      </c>
      <c r="M7" s="73">
        <f>100*('Table KP Tshs'!M8/'Table KP Tshs'!M7-1)</f>
        <v>1.109897437894869</v>
      </c>
      <c r="N7" s="39" t="s">
        <v>12</v>
      </c>
      <c r="O7" s="41"/>
      <c r="P7" s="73">
        <f>100*('Table KP Tshs'!P8/'Table KP Tshs'!P7-1)</f>
        <v>5.391009426855553</v>
      </c>
      <c r="Q7" s="73">
        <f>100*('Table KP Tshs'!Q8/'Table KP Tshs'!Q7-1)</f>
        <v>17.000597519031423</v>
      </c>
      <c r="R7" s="73">
        <f>100*('Table KP Tshs'!R8/'Table KP Tshs'!R7-1)</f>
        <v>19.578615015634938</v>
      </c>
      <c r="S7" s="73">
        <f>100*('Table KP Tshs'!S8/'Table KP Tshs'!S7-1)</f>
        <v>4.322233741976755</v>
      </c>
      <c r="T7" s="73">
        <f>100*('Table KP Tshs'!T8/'Table KP Tshs'!T7-1)</f>
        <v>10.443368722110025</v>
      </c>
      <c r="U7" s="73">
        <f>100*('Table KP Tshs'!U8/'Table KP Tshs'!U7-1)</f>
        <v>5.5533157017548795</v>
      </c>
      <c r="V7" s="73">
        <f>100*('Table KP Tshs'!V8/'Table KP Tshs'!V7-1)</f>
        <v>11.707669404004918</v>
      </c>
      <c r="W7" s="73">
        <f>100*('Table KP Tshs'!W8/'Table KP Tshs'!W7-1)</f>
        <v>7.306631651987683</v>
      </c>
      <c r="X7" s="73">
        <f>100*('Table KP Tshs'!X8/'Table KP Tshs'!X7-1)</f>
        <v>2.033879421196616</v>
      </c>
      <c r="Y7" s="73">
        <f>100*('Table KP Tshs'!Y8/'Table KP Tshs'!Y7-1)</f>
        <v>6.8671162362368365</v>
      </c>
      <c r="AC7" s="27"/>
      <c r="AD7" s="27"/>
      <c r="AE7" s="26"/>
    </row>
    <row r="8" spans="1:31" ht="9" customHeight="1">
      <c r="A8" s="73" t="s">
        <v>14</v>
      </c>
      <c r="B8" s="73"/>
      <c r="C8" s="73">
        <f>100*('Table KP Tshs'!C9/'Table KP Tshs'!C8-1)</f>
        <v>5.912121878330323</v>
      </c>
      <c r="D8" s="73">
        <f>100*('Table KP Tshs'!D9/'Table KP Tshs'!D8-1)</f>
        <v>5.323175682706682</v>
      </c>
      <c r="E8" s="73">
        <f>100*('Table KP Tshs'!E9/'Table KP Tshs'!E8-1)</f>
        <v>8.236012214143141</v>
      </c>
      <c r="F8" s="73">
        <f>100*('Table KP Tshs'!F9/'Table KP Tshs'!F8-1)</f>
        <v>0.9668167284111906</v>
      </c>
      <c r="G8" s="73">
        <f>100*('Table KP Tshs'!G9/'Table KP Tshs'!G8-1)</f>
        <v>6.40369782065604</v>
      </c>
      <c r="H8" s="73">
        <f>100*('Table KP Tshs'!H9/'Table KP Tshs'!H8-1)</f>
        <v>15.085086167304551</v>
      </c>
      <c r="I8" s="73">
        <f>100*('Table KP Tshs'!I9/'Table KP Tshs'!I8-1)</f>
        <v>6.046230408373221</v>
      </c>
      <c r="J8" s="73">
        <f>100*('Table KP Tshs'!J9/'Table KP Tshs'!J8-1)</f>
        <v>3.0787033135270647</v>
      </c>
      <c r="K8" s="73">
        <f>100*('Table KP Tshs'!K9/'Table KP Tshs'!K8-1)</f>
        <v>6.703044119976864</v>
      </c>
      <c r="L8" s="73">
        <f>100*('Table KP Tshs'!L9/'Table KP Tshs'!L8-1)</f>
        <v>6.163585534831739</v>
      </c>
      <c r="M8" s="73">
        <f>100*('Table KP Tshs'!M9/'Table KP Tshs'!M8-1)</f>
        <v>-2.836074882733186</v>
      </c>
      <c r="N8" s="39" t="s">
        <v>14</v>
      </c>
      <c r="O8" s="41"/>
      <c r="P8" s="73">
        <f>100*('Table KP Tshs'!P9/'Table KP Tshs'!P8-1)</f>
        <v>2.3633199012521144</v>
      </c>
      <c r="Q8" s="73">
        <f>100*('Table KP Tshs'!Q9/'Table KP Tshs'!Q8-1)</f>
        <v>14.530351023434719</v>
      </c>
      <c r="R8" s="73">
        <f>100*('Table KP Tshs'!R9/'Table KP Tshs'!R8-1)</f>
        <v>10.75877593852612</v>
      </c>
      <c r="S8" s="73">
        <f>100*('Table KP Tshs'!S9/'Table KP Tshs'!S8-1)</f>
        <v>4.381054253402317</v>
      </c>
      <c r="T8" s="73">
        <f>100*('Table KP Tshs'!T9/'Table KP Tshs'!T8-1)</f>
        <v>7.2724145130668605</v>
      </c>
      <c r="U8" s="73">
        <f>100*('Table KP Tshs'!U9/'Table KP Tshs'!U8-1)</f>
        <v>7.617531661045351</v>
      </c>
      <c r="V8" s="73">
        <f>100*('Table KP Tshs'!V9/'Table KP Tshs'!V8-1)</f>
        <v>10.285874726786526</v>
      </c>
      <c r="W8" s="73">
        <f>100*('Table KP Tshs'!W9/'Table KP Tshs'!W8-1)</f>
        <v>6.9497048288788</v>
      </c>
      <c r="X8" s="73">
        <f>100*('Table KP Tshs'!X9/'Table KP Tshs'!X8-1)</f>
        <v>4.5947111950101815</v>
      </c>
      <c r="Y8" s="73">
        <f>100*('Table KP Tshs'!Y9/'Table KP Tshs'!Y8-1)</f>
        <v>6.762280141721688</v>
      </c>
      <c r="AC8" s="27"/>
      <c r="AD8" s="27"/>
      <c r="AE8" s="26"/>
    </row>
    <row r="9" spans="1:31" ht="9" customHeight="1">
      <c r="A9" s="73" t="s">
        <v>17</v>
      </c>
      <c r="B9" s="73"/>
      <c r="C9" s="73">
        <f>100*('Table KP Tshs'!C10/'Table KP Tshs'!C9-1)</f>
        <v>5.374991791693962</v>
      </c>
      <c r="D9" s="73">
        <f>100*('Table KP Tshs'!D10/'Table KP Tshs'!D9-1)</f>
        <v>1.537962825767658</v>
      </c>
      <c r="E9" s="73">
        <f>100*('Table KP Tshs'!E10/'Table KP Tshs'!E9-1)</f>
        <v>8.2530675092515</v>
      </c>
      <c r="F9" s="73">
        <f>100*('Table KP Tshs'!F10/'Table KP Tshs'!F9-1)</f>
        <v>5.754788966813784</v>
      </c>
      <c r="G9" s="73">
        <f>100*('Table KP Tshs'!G10/'Table KP Tshs'!G9-1)</f>
        <v>7.387706649632753</v>
      </c>
      <c r="H9" s="73">
        <f>100*('Table KP Tshs'!H10/'Table KP Tshs'!H9-1)</f>
        <v>13.735861046399478</v>
      </c>
      <c r="I9" s="73">
        <f>100*('Table KP Tshs'!I10/'Table KP Tshs'!I9-1)</f>
        <v>5.866504232186975</v>
      </c>
      <c r="J9" s="73">
        <f>100*('Table KP Tshs'!J10/'Table KP Tshs'!J9-1)</f>
        <v>5.163298065122235</v>
      </c>
      <c r="K9" s="73">
        <f>100*('Table KP Tshs'!K10/'Table KP Tshs'!K9-1)</f>
        <v>11.780121182984304</v>
      </c>
      <c r="L9" s="73">
        <f>100*('Table KP Tshs'!L10/'Table KP Tshs'!L9-1)</f>
        <v>9.05711489916583</v>
      </c>
      <c r="M9" s="73">
        <f>100*('Table KP Tshs'!M10/'Table KP Tshs'!M9-1)</f>
        <v>-0.49620081604416777</v>
      </c>
      <c r="N9" s="39" t="s">
        <v>17</v>
      </c>
      <c r="O9" s="41"/>
      <c r="P9" s="73">
        <f>100*('Table KP Tshs'!P10/'Table KP Tshs'!P9-1)</f>
        <v>3.216863287224858</v>
      </c>
      <c r="Q9" s="73">
        <f>100*('Table KP Tshs'!Q10/'Table KP Tshs'!Q9-1)</f>
        <v>9.944178881248833</v>
      </c>
      <c r="R9" s="73">
        <f>100*('Table KP Tshs'!R10/'Table KP Tshs'!R9-1)</f>
        <v>5.594723730320927</v>
      </c>
      <c r="S9" s="73">
        <f>100*('Table KP Tshs'!S10/'Table KP Tshs'!S9-1)</f>
        <v>4.440455195988169</v>
      </c>
      <c r="T9" s="73">
        <f>100*('Table KP Tshs'!T10/'Table KP Tshs'!T9-1)</f>
        <v>6.561996077421495</v>
      </c>
      <c r="U9" s="73">
        <f>100*('Table KP Tshs'!U10/'Table KP Tshs'!U9-1)</f>
        <v>8.358053735569616</v>
      </c>
      <c r="V9" s="73">
        <f>100*('Table KP Tshs'!V10/'Table KP Tshs'!V9-1)</f>
        <v>7.614480476705854</v>
      </c>
      <c r="W9" s="73">
        <f>100*('Table KP Tshs'!W10/'Table KP Tshs'!W9-1)</f>
        <v>7.0171610871236245</v>
      </c>
      <c r="X9" s="73">
        <f>100*('Table KP Tshs'!X10/'Table KP Tshs'!X9-1)</f>
        <v>6.314400404512832</v>
      </c>
      <c r="Y9" s="73">
        <f>100*('Table KP Tshs'!Y10/'Table KP Tshs'!Y9-1)</f>
        <v>6.962366659117847</v>
      </c>
      <c r="AC9" s="27"/>
      <c r="AD9" s="27"/>
      <c r="AE9" s="26"/>
    </row>
    <row r="10" spans="1:31" ht="9" customHeight="1">
      <c r="A10" s="73" t="s">
        <v>18</v>
      </c>
      <c r="B10" s="73"/>
      <c r="C10" s="73">
        <f>100*('Table KP Tshs'!C11/'Table KP Tshs'!C10-1)</f>
        <v>4.400933136717811</v>
      </c>
      <c r="D10" s="73">
        <f>100*('Table KP Tshs'!D11/'Table KP Tshs'!D10-1)</f>
        <v>17.726605762065837</v>
      </c>
      <c r="E10" s="73">
        <f>100*('Table KP Tshs'!E11/'Table KP Tshs'!E10-1)</f>
        <v>5.830079655754772</v>
      </c>
      <c r="F10" s="73">
        <f>100*('Table KP Tshs'!F11/'Table KP Tshs'!F10-1)</f>
        <v>7.186651915880415</v>
      </c>
      <c r="G10" s="73">
        <f>100*('Table KP Tshs'!G11/'Table KP Tshs'!G10-1)</f>
        <v>6.889984080592337</v>
      </c>
      <c r="H10" s="73">
        <f>100*('Table KP Tshs'!H11/'Table KP Tshs'!H10-1)</f>
        <v>13.709174170723637</v>
      </c>
      <c r="I10" s="73">
        <f>100*('Table KP Tshs'!I11/'Table KP Tshs'!I10-1)</f>
        <v>5.466456191892166</v>
      </c>
      <c r="J10" s="73">
        <f>100*('Table KP Tshs'!J11/'Table KP Tshs'!J10-1)</f>
        <v>2.5903539570833356</v>
      </c>
      <c r="K10" s="73">
        <f>100*('Table KP Tshs'!K11/'Table KP Tshs'!K10-1)</f>
        <v>8.660502646633805</v>
      </c>
      <c r="L10" s="73">
        <f>100*('Table KP Tshs'!L11/'Table KP Tshs'!L10-1)</f>
        <v>7.2169389113817095</v>
      </c>
      <c r="M10" s="73">
        <f>100*('Table KP Tshs'!M11/'Table KP Tshs'!M10-1)</f>
        <v>4.546909941939203</v>
      </c>
      <c r="N10" s="39" t="s">
        <v>18</v>
      </c>
      <c r="O10" s="41"/>
      <c r="P10" s="73">
        <f>100*('Table KP Tshs'!P11/'Table KP Tshs'!P10-1)</f>
        <v>3.425926997416462</v>
      </c>
      <c r="Q10" s="73">
        <f>100*('Table KP Tshs'!Q11/'Table KP Tshs'!Q10-1)</f>
        <v>7.638015080640859</v>
      </c>
      <c r="R10" s="73">
        <f>100*('Table KP Tshs'!R11/'Table KP Tshs'!R10-1)</f>
        <v>8.429613758911625</v>
      </c>
      <c r="S10" s="73">
        <f>100*('Table KP Tshs'!S11/'Table KP Tshs'!S10-1)</f>
        <v>4.50041112201871</v>
      </c>
      <c r="T10" s="73">
        <f>100*('Table KP Tshs'!T11/'Table KP Tshs'!T10-1)</f>
        <v>6.912730963613911</v>
      </c>
      <c r="U10" s="73">
        <f>100*('Table KP Tshs'!U11/'Table KP Tshs'!U10-1)</f>
        <v>4.968312873951786</v>
      </c>
      <c r="V10" s="73">
        <f>100*('Table KP Tshs'!V11/'Table KP Tshs'!V10-1)</f>
        <v>7.296843896354321</v>
      </c>
      <c r="W10" s="73">
        <f>100*('Table KP Tshs'!W11/'Table KP Tshs'!W10-1)</f>
        <v>7.226601681879452</v>
      </c>
      <c r="X10" s="73">
        <f>100*('Table KP Tshs'!X11/'Table KP Tshs'!X10-1)</f>
        <v>4.259156065573633</v>
      </c>
      <c r="Y10" s="73">
        <f>100*('Table KP Tshs'!Y11/'Table KP Tshs'!Y10-1)</f>
        <v>6.996630826391237</v>
      </c>
      <c r="AC10" s="27"/>
      <c r="AD10" s="27"/>
      <c r="AE10" s="26"/>
    </row>
    <row r="11" spans="1:31" ht="9" customHeight="1">
      <c r="A11" s="73" t="s">
        <v>19</v>
      </c>
      <c r="B11" s="73"/>
      <c r="C11" s="73">
        <f>100*('Table KP Tshs'!C12/'Table KP Tshs'!C11-1)</f>
        <v>4.9384502520168905</v>
      </c>
      <c r="D11" s="73">
        <f>100*('Table KP Tshs'!D12/'Table KP Tshs'!D11-1)</f>
        <v>7.3351154860308965</v>
      </c>
      <c r="E11" s="73">
        <f>100*('Table KP Tshs'!E12/'Table KP Tshs'!E11-1)</f>
        <v>4.533530908665662</v>
      </c>
      <c r="F11" s="73">
        <f>100*('Table KP Tshs'!F12/'Table KP Tshs'!F11-1)</f>
        <v>5.5012668212485405</v>
      </c>
      <c r="G11" s="73">
        <f>100*('Table KP Tshs'!G12/'Table KP Tshs'!G11-1)</f>
        <v>5.828355944311903</v>
      </c>
      <c r="H11" s="73">
        <f>100*('Table KP Tshs'!H12/'Table KP Tshs'!H11-1)</f>
        <v>9.098129422090228</v>
      </c>
      <c r="I11" s="73">
        <f>100*('Table KP Tshs'!I12/'Table KP Tshs'!I11-1)</f>
        <v>2.113360396323971</v>
      </c>
      <c r="J11" s="73">
        <f>100*('Table KP Tshs'!J12/'Table KP Tshs'!J11-1)</f>
        <v>-13.748672047585709</v>
      </c>
      <c r="K11" s="73">
        <f>100*('Table KP Tshs'!K12/'Table KP Tshs'!K11-1)</f>
        <v>8.42798776470568</v>
      </c>
      <c r="L11" s="73">
        <f>100*('Table KP Tshs'!L12/'Table KP Tshs'!L11-1)</f>
        <v>8.424293170625274</v>
      </c>
      <c r="M11" s="73">
        <f>100*('Table KP Tshs'!M12/'Table KP Tshs'!M11-1)</f>
        <v>3.078611306137402</v>
      </c>
      <c r="N11" s="39" t="s">
        <v>19</v>
      </c>
      <c r="O11" s="41"/>
      <c r="P11" s="73">
        <f>100*('Table KP Tshs'!P12/'Table KP Tshs'!P11-1)</f>
        <v>3.81130939291332</v>
      </c>
      <c r="Q11" s="73">
        <f>100*('Table KP Tshs'!Q12/'Table KP Tshs'!Q11-1)</f>
        <v>7.3265805294105535</v>
      </c>
      <c r="R11" s="73">
        <f>100*('Table KP Tshs'!R12/'Table KP Tshs'!R11-1)</f>
        <v>7.791852046188774</v>
      </c>
      <c r="S11" s="73">
        <f>100*('Table KP Tshs'!S12/'Table KP Tshs'!S11-1)</f>
        <v>4.5211295944667995</v>
      </c>
      <c r="T11" s="73">
        <f>100*('Table KP Tshs'!T12/'Table KP Tshs'!T11-1)</f>
        <v>3.313953385008439</v>
      </c>
      <c r="U11" s="73">
        <f>100*('Table KP Tshs'!U12/'Table KP Tshs'!U11-1)</f>
        <v>6.542922833994469</v>
      </c>
      <c r="V11" s="73">
        <f>100*('Table KP Tshs'!V12/'Table KP Tshs'!V11-1)</f>
        <v>2.54162064635699</v>
      </c>
      <c r="W11" s="73">
        <f>100*('Table KP Tshs'!W12/'Table KP Tshs'!W11-1)</f>
        <v>5.401566435045768</v>
      </c>
      <c r="X11" s="73">
        <f>100*('Table KP Tshs'!X12/'Table KP Tshs'!X11-1)</f>
        <v>-2.254418950759829</v>
      </c>
      <c r="Y11" s="73">
        <f>100*('Table KP Tshs'!Y12/'Table KP Tshs'!Y11-1)</f>
        <v>4.8234234896630035</v>
      </c>
      <c r="AC11" s="27"/>
      <c r="AD11" s="27"/>
      <c r="AE11" s="26"/>
    </row>
    <row r="12" spans="1:31" ht="9" customHeight="1">
      <c r="A12" s="73" t="s">
        <v>20</v>
      </c>
      <c r="B12" s="73"/>
      <c r="C12" s="73">
        <f>100*('Table KP Tshs'!C13/'Table KP Tshs'!C12-1)</f>
        <v>3.9094050065436203</v>
      </c>
      <c r="D12" s="73">
        <f>100*('Table KP Tshs'!D13/'Table KP Tshs'!D12-1)</f>
        <v>9.434125816201888</v>
      </c>
      <c r="E12" s="73">
        <f>100*('Table KP Tshs'!E13/'Table KP Tshs'!E12-1)</f>
        <v>4.7855532560084235</v>
      </c>
      <c r="F12" s="73">
        <f>100*('Table KP Tshs'!F13/'Table KP Tshs'!F12-1)</f>
        <v>9.965054381049177</v>
      </c>
      <c r="G12" s="73">
        <f>100*('Table KP Tshs'!G13/'Table KP Tshs'!G12-1)</f>
        <v>6.489534137099584</v>
      </c>
      <c r="H12" s="73">
        <f>100*('Table KP Tshs'!H13/'Table KP Tshs'!H12-1)</f>
        <v>4.264653302893673</v>
      </c>
      <c r="I12" s="73">
        <f>100*('Table KP Tshs'!I13/'Table KP Tshs'!I12-1)</f>
        <v>3.5160493141614735</v>
      </c>
      <c r="J12" s="73">
        <f>100*('Table KP Tshs'!J13/'Table KP Tshs'!J12-1)</f>
        <v>6.695816623827677</v>
      </c>
      <c r="K12" s="73">
        <f>100*('Table KP Tshs'!K13/'Table KP Tshs'!K12-1)</f>
        <v>3.5466685032090384</v>
      </c>
      <c r="L12" s="73">
        <f>100*('Table KP Tshs'!L13/'Table KP Tshs'!L12-1)</f>
        <v>9.145338119126567</v>
      </c>
      <c r="M12" s="73">
        <f>100*('Table KP Tshs'!M13/'Table KP Tshs'!M12-1)</f>
        <v>4.906510067894554</v>
      </c>
      <c r="N12" s="39" t="s">
        <v>20</v>
      </c>
      <c r="O12" s="41"/>
      <c r="P12" s="73">
        <f>100*('Table KP Tshs'!P13/'Table KP Tshs'!P12-1)</f>
        <v>5.082639950084</v>
      </c>
      <c r="Q12" s="73">
        <f>100*('Table KP Tshs'!Q13/'Table KP Tshs'!Q12-1)</f>
        <v>6.824321457404059</v>
      </c>
      <c r="R12" s="73">
        <f>100*('Table KP Tshs'!R13/'Table KP Tshs'!R12-1)</f>
        <v>6.926077246853701</v>
      </c>
      <c r="S12" s="73">
        <f>100*('Table KP Tshs'!S13/'Table KP Tshs'!S12-1)</f>
        <v>4.46203182499223</v>
      </c>
      <c r="T12" s="73">
        <f>100*('Table KP Tshs'!T13/'Table KP Tshs'!T12-1)</f>
        <v>5.138425459952312</v>
      </c>
      <c r="U12" s="73">
        <f>100*('Table KP Tshs'!U13/'Table KP Tshs'!U12-1)</f>
        <v>5.74349534553662</v>
      </c>
      <c r="V12" s="73">
        <f>100*('Table KP Tshs'!V13/'Table KP Tshs'!V12-1)</f>
        <v>10.271152671544836</v>
      </c>
      <c r="W12" s="73">
        <f>100*('Table KP Tshs'!W13/'Table KP Tshs'!W12-1)</f>
        <v>4.816659974933302</v>
      </c>
      <c r="X12" s="73">
        <f>100*('Table KP Tshs'!X13/'Table KP Tshs'!X12-1)</f>
        <v>6.594747331358586</v>
      </c>
      <c r="Y12" s="73">
        <f>100*('Table KP Tshs'!Y13/'Table KP Tshs'!Y12-1)</f>
        <v>4.941866228818492</v>
      </c>
      <c r="AC12" s="27"/>
      <c r="AD12" s="27"/>
      <c r="AE12" s="26"/>
    </row>
    <row r="13" spans="1:31" ht="9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39"/>
      <c r="O13" s="41"/>
      <c r="P13" s="73"/>
      <c r="Q13" s="73"/>
      <c r="R13" s="73"/>
      <c r="S13" s="73"/>
      <c r="T13" s="73"/>
      <c r="U13" s="73"/>
      <c r="V13" s="73"/>
      <c r="W13" s="73"/>
      <c r="X13" s="73"/>
      <c r="Y13" s="73"/>
      <c r="AC13" s="27"/>
      <c r="AD13" s="27"/>
      <c r="AE13" s="26"/>
    </row>
    <row r="14" spans="1:108" s="15" customFormat="1" ht="9" customHeight="1">
      <c r="A14" s="102">
        <v>2013</v>
      </c>
      <c r="B14" s="73" t="s">
        <v>3</v>
      </c>
      <c r="C14" s="73">
        <f>100*('Table KP Tshs'!C19/'Table KP Tshs'!C15-1)</f>
        <v>0.35771203748520275</v>
      </c>
      <c r="D14" s="73">
        <f>100*('Table KP Tshs'!D19/'Table KP Tshs'!D15-1)</f>
        <v>-11.479804226623823</v>
      </c>
      <c r="E14" s="73">
        <f>100*('Table KP Tshs'!E19/'Table KP Tshs'!E15-1)</f>
        <v>-4.500266413458254</v>
      </c>
      <c r="F14" s="73">
        <f>100*('Table KP Tshs'!F19/'Table KP Tshs'!F15-1)</f>
        <v>10.554201492592718</v>
      </c>
      <c r="G14" s="73">
        <f>100*('Table KP Tshs'!G19/'Table KP Tshs'!G15-1)</f>
        <v>1.0224989432682463</v>
      </c>
      <c r="H14" s="73">
        <f>100*('Table KP Tshs'!H19/'Table KP Tshs'!H15-1)</f>
        <v>18.1503824208465</v>
      </c>
      <c r="I14" s="73">
        <f>100*('Table KP Tshs'!I19/'Table KP Tshs'!I15-1)</f>
        <v>-2.623641482876893</v>
      </c>
      <c r="J14" s="73">
        <f>100*('Table KP Tshs'!J19/'Table KP Tshs'!J15-1)</f>
        <v>3.567279434963311</v>
      </c>
      <c r="K14" s="73">
        <f>100*('Table KP Tshs'!K19/'Table KP Tshs'!K15-1)</f>
        <v>25.740744629991717</v>
      </c>
      <c r="L14" s="73">
        <f>100*('Table KP Tshs'!L19/'Table KP Tshs'!L15-1)</f>
        <v>10.730340313743913</v>
      </c>
      <c r="M14" s="73">
        <f>100*('Table KP Tshs'!M19/'Table KP Tshs'!M15-1)</f>
        <v>-4.496652842198545</v>
      </c>
      <c r="N14" s="112" t="s">
        <v>7</v>
      </c>
      <c r="O14" s="42" t="s">
        <v>3</v>
      </c>
      <c r="P14" s="73">
        <f>100*('Table KP Tshs'!P19/'Table KP Tshs'!P15-1)</f>
        <v>11.671126262044096</v>
      </c>
      <c r="Q14" s="73">
        <f>100*('Table KP Tshs'!Q19/'Table KP Tshs'!Q15-1)</f>
        <v>20.772497763238597</v>
      </c>
      <c r="R14" s="73">
        <f>100*('Table KP Tshs'!R19/'Table KP Tshs'!R15-1)</f>
        <v>13.566292547607794</v>
      </c>
      <c r="S14" s="73">
        <f>100*('Table KP Tshs'!S19/'Table KP Tshs'!S15-1)</f>
        <v>4.149367752904687</v>
      </c>
      <c r="T14" s="73">
        <f>100*('Table KP Tshs'!T19/'Table KP Tshs'!T15-1)</f>
        <v>-1.44548130155302</v>
      </c>
      <c r="U14" s="73">
        <f>100*('Table KP Tshs'!U19/'Table KP Tshs'!U15-1)</f>
        <v>-3.160630154419408</v>
      </c>
      <c r="V14" s="73">
        <f>100*('Table KP Tshs'!V19/'Table KP Tshs'!V15-1)</f>
        <v>10.03984391897399</v>
      </c>
      <c r="W14" s="73">
        <f>100*('Table KP Tshs'!W19/'Table KP Tshs'!W15-1)</f>
        <v>3.6823894821526926</v>
      </c>
      <c r="X14" s="73">
        <f>100*('Table KP Tshs'!X19/'Table KP Tshs'!X15-1)</f>
        <v>12.43613883289052</v>
      </c>
      <c r="Y14" s="73">
        <f>100*('Table KP Tshs'!Y19/'Table KP Tshs'!Y15-1)</f>
        <v>4.459137266359159</v>
      </c>
      <c r="Z14" s="7"/>
      <c r="AA14" s="20"/>
      <c r="AB14" s="19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</row>
    <row r="15" spans="1:108" s="15" customFormat="1" ht="9" customHeight="1">
      <c r="A15" s="102"/>
      <c r="B15" s="73" t="s">
        <v>4</v>
      </c>
      <c r="C15" s="73">
        <f>100*('Table KP Tshs'!C20/'Table KP Tshs'!C16-1)</f>
        <v>3.732510321707627</v>
      </c>
      <c r="D15" s="73">
        <f>100*('Table KP Tshs'!D20/'Table KP Tshs'!D16-1)</f>
        <v>3.038570697129628</v>
      </c>
      <c r="E15" s="73">
        <f>100*('Table KP Tshs'!E20/'Table KP Tshs'!E16-1)</f>
        <v>0.15366384344217554</v>
      </c>
      <c r="F15" s="73">
        <f>100*('Table KP Tshs'!F20/'Table KP Tshs'!F16-1)</f>
        <v>7.649111868064318</v>
      </c>
      <c r="G15" s="73">
        <f>100*('Table KP Tshs'!G20/'Table KP Tshs'!G16-1)</f>
        <v>0.8397777061231348</v>
      </c>
      <c r="H15" s="73">
        <f>100*('Table KP Tshs'!H20/'Table KP Tshs'!H16-1)</f>
        <v>16.75904799963641</v>
      </c>
      <c r="I15" s="73">
        <f>100*('Table KP Tshs'!I20/'Table KP Tshs'!I16-1)</f>
        <v>1.5577587844838758</v>
      </c>
      <c r="J15" s="73">
        <f>100*('Table KP Tshs'!J20/'Table KP Tshs'!J16-1)</f>
        <v>1.320535045048321</v>
      </c>
      <c r="K15" s="73">
        <f>100*('Table KP Tshs'!K20/'Table KP Tshs'!K16-1)</f>
        <v>3.1180928227011018</v>
      </c>
      <c r="L15" s="73">
        <f>100*('Table KP Tshs'!L20/'Table KP Tshs'!L16-1)</f>
        <v>13.032105868531252</v>
      </c>
      <c r="M15" s="73">
        <f>100*('Table KP Tshs'!M20/'Table KP Tshs'!M16-1)</f>
        <v>-0.9543415841007596</v>
      </c>
      <c r="N15" s="112"/>
      <c r="O15" s="42" t="s">
        <v>4</v>
      </c>
      <c r="P15" s="73">
        <f>100*('Table KP Tshs'!P20/'Table KP Tshs'!P16-1)</f>
        <v>15.686248919798462</v>
      </c>
      <c r="Q15" s="73">
        <f>100*('Table KP Tshs'!Q20/'Table KP Tshs'!Q16-1)</f>
        <v>20.014118655540415</v>
      </c>
      <c r="R15" s="73">
        <f>100*('Table KP Tshs'!R20/'Table KP Tshs'!R16-1)</f>
        <v>16.23241359423122</v>
      </c>
      <c r="S15" s="73">
        <f>100*('Table KP Tshs'!S20/'Table KP Tshs'!S16-1)</f>
        <v>4.149288959433384</v>
      </c>
      <c r="T15" s="73">
        <f>100*('Table KP Tshs'!T20/'Table KP Tshs'!T16-1)</f>
        <v>3.513839130854568</v>
      </c>
      <c r="U15" s="73">
        <f>100*('Table KP Tshs'!U20/'Table KP Tshs'!U16-1)</f>
        <v>-1.857820745150729</v>
      </c>
      <c r="V15" s="73">
        <f>100*('Table KP Tshs'!V20/'Table KP Tshs'!V16-1)</f>
        <v>8.716357020323361</v>
      </c>
      <c r="W15" s="73">
        <f>100*('Table KP Tshs'!W20/'Table KP Tshs'!W16-1)</f>
        <v>5.230922049441733</v>
      </c>
      <c r="X15" s="73">
        <f>100*('Table KP Tshs'!X20/'Table KP Tshs'!X16-1)</f>
        <v>23.741230121889735</v>
      </c>
      <c r="Y15" s="73">
        <f>100*('Table KP Tshs'!Y20/'Table KP Tshs'!Y16-1)</f>
        <v>6.7968194998283105</v>
      </c>
      <c r="Z15" s="7"/>
      <c r="AA15" s="20"/>
      <c r="AB15" s="19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</row>
    <row r="16" spans="1:108" s="15" customFormat="1" ht="9" customHeight="1">
      <c r="A16" s="102"/>
      <c r="B16" s="73" t="s">
        <v>5</v>
      </c>
      <c r="C16" s="73">
        <f>100*('Table KP Tshs'!C21/'Table KP Tshs'!C17-1)</f>
        <v>2.6332758856205674</v>
      </c>
      <c r="D16" s="73">
        <f>100*('Table KP Tshs'!D21/'Table KP Tshs'!D17-1)</f>
        <v>5.002235988654835</v>
      </c>
      <c r="E16" s="73">
        <f>100*('Table KP Tshs'!E21/'Table KP Tshs'!E17-1)</f>
        <v>11.856527644118863</v>
      </c>
      <c r="F16" s="73">
        <f>100*('Table KP Tshs'!F21/'Table KP Tshs'!F17-1)</f>
        <v>4.933168421704215</v>
      </c>
      <c r="G16" s="73">
        <f>100*('Table KP Tshs'!G21/'Table KP Tshs'!G17-1)</f>
        <v>-7.1417797824349645</v>
      </c>
      <c r="H16" s="73">
        <f>100*('Table KP Tshs'!H21/'Table KP Tshs'!H17-1)</f>
        <v>18.762524389480916</v>
      </c>
      <c r="I16" s="73">
        <f>100*('Table KP Tshs'!I21/'Table KP Tshs'!I17-1)</f>
        <v>9.710830411452577</v>
      </c>
      <c r="J16" s="73">
        <f>100*('Table KP Tshs'!J21/'Table KP Tshs'!J17-1)</f>
        <v>-1.1567014061535597</v>
      </c>
      <c r="K16" s="73">
        <f>100*('Table KP Tshs'!K21/'Table KP Tshs'!K17-1)</f>
        <v>1.570390319579662</v>
      </c>
      <c r="L16" s="73">
        <f>100*('Table KP Tshs'!L21/'Table KP Tshs'!L17-1)</f>
        <v>9.442431108470206</v>
      </c>
      <c r="M16" s="73">
        <f>100*('Table KP Tshs'!M21/'Table KP Tshs'!M17-1)</f>
        <v>-0.5133614909618611</v>
      </c>
      <c r="N16" s="112"/>
      <c r="O16" s="42" t="s">
        <v>5</v>
      </c>
      <c r="P16" s="73">
        <f>100*('Table KP Tshs'!P21/'Table KP Tshs'!P17-1)</f>
        <v>8.775162167221895</v>
      </c>
      <c r="Q16" s="73">
        <f>100*('Table KP Tshs'!Q21/'Table KP Tshs'!Q17-1)</f>
        <v>19.164469774919148</v>
      </c>
      <c r="R16" s="73">
        <f>100*('Table KP Tshs'!R21/'Table KP Tshs'!R17-1)</f>
        <v>18.438172929111495</v>
      </c>
      <c r="S16" s="73">
        <f>100*('Table KP Tshs'!S21/'Table KP Tshs'!S17-1)</f>
        <v>4.156342909748023</v>
      </c>
      <c r="T16" s="73">
        <f>100*('Table KP Tshs'!T21/'Table KP Tshs'!T17-1)</f>
        <v>-0.7273641609995884</v>
      </c>
      <c r="U16" s="73">
        <f>100*('Table KP Tshs'!U21/'Table KP Tshs'!U17-1)</f>
        <v>-4.643562329639184</v>
      </c>
      <c r="V16" s="73">
        <f>100*('Table KP Tshs'!V21/'Table KP Tshs'!V17-1)</f>
        <v>7.920585681633274</v>
      </c>
      <c r="W16" s="73">
        <f>100*('Table KP Tshs'!W21/'Table KP Tshs'!W17-1)</f>
        <v>6.693013746410426</v>
      </c>
      <c r="X16" s="73">
        <f>100*('Table KP Tshs'!X21/'Table KP Tshs'!X17-1)</f>
        <v>20.220400914370764</v>
      </c>
      <c r="Y16" s="73">
        <f>100*('Table KP Tshs'!Y21/'Table KP Tshs'!Y17-1)</f>
        <v>7.9715264217176784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</row>
    <row r="17" spans="1:108" s="15" customFormat="1" ht="9" customHeight="1">
      <c r="A17" s="102"/>
      <c r="B17" s="73" t="s">
        <v>6</v>
      </c>
      <c r="C17" s="73">
        <f>100*('Table KP Tshs'!C22/'Table KP Tshs'!C18-1)</f>
        <v>4.247279252022129</v>
      </c>
      <c r="D17" s="73">
        <f>100*('Table KP Tshs'!D22/'Table KP Tshs'!D18-1)</f>
        <v>22.246000007665323</v>
      </c>
      <c r="E17" s="73">
        <f>100*('Table KP Tshs'!E22/'Table KP Tshs'!E18-1)</f>
        <v>7.6353070113941435</v>
      </c>
      <c r="F17" s="73">
        <f>100*('Table KP Tshs'!F22/'Table KP Tshs'!F18-1)</f>
        <v>9.678981371016327</v>
      </c>
      <c r="G17" s="73">
        <f>100*('Table KP Tshs'!G22/'Table KP Tshs'!G18-1)</f>
        <v>16.098367226533504</v>
      </c>
      <c r="H17" s="73">
        <f>100*('Table KP Tshs'!H22/'Table KP Tshs'!H18-1)</f>
        <v>22.400137031638167</v>
      </c>
      <c r="I17" s="73">
        <f>100*('Table KP Tshs'!I22/'Table KP Tshs'!I18-1)</f>
        <v>8.555053687051227</v>
      </c>
      <c r="J17" s="73">
        <f>100*('Table KP Tshs'!J22/'Table KP Tshs'!J18-1)</f>
        <v>0.21551667642418781</v>
      </c>
      <c r="K17" s="73">
        <f>100*('Table KP Tshs'!K22/'Table KP Tshs'!K18-1)</f>
        <v>-2.5286335969487483</v>
      </c>
      <c r="L17" s="73">
        <f>100*('Table KP Tshs'!L22/'Table KP Tshs'!L18-1)</f>
        <v>13.182947413993373</v>
      </c>
      <c r="M17" s="73">
        <f>100*('Table KP Tshs'!M22/'Table KP Tshs'!M18-1)</f>
        <v>1.457969168962081</v>
      </c>
      <c r="N17" s="112"/>
      <c r="O17" s="42" t="s">
        <v>6</v>
      </c>
      <c r="P17" s="73">
        <f>100*('Table KP Tshs'!P22/'Table KP Tshs'!P18-1)</f>
        <v>4.235440814051028</v>
      </c>
      <c r="Q17" s="73">
        <f>100*('Table KP Tshs'!Q22/'Table KP Tshs'!Q18-1)</f>
        <v>18.238000216011564</v>
      </c>
      <c r="R17" s="73">
        <f>100*('Table KP Tshs'!R22/'Table KP Tshs'!R18-1)</f>
        <v>20.172319426731168</v>
      </c>
      <c r="S17" s="73">
        <f>100*('Table KP Tshs'!S22/'Table KP Tshs'!S18-1)</f>
        <v>4.170540892044627</v>
      </c>
      <c r="T17" s="73">
        <f>100*('Table KP Tshs'!T22/'Table KP Tshs'!T18-1)</f>
        <v>-0.07407000301844491</v>
      </c>
      <c r="U17" s="73">
        <f>100*('Table KP Tshs'!U22/'Table KP Tshs'!U18-1)</f>
        <v>-2.5586027980229242</v>
      </c>
      <c r="V17" s="73">
        <f>100*('Table KP Tshs'!V22/'Table KP Tshs'!V18-1)</f>
        <v>9.016447713689836</v>
      </c>
      <c r="W17" s="73">
        <f>100*('Table KP Tshs'!W22/'Table KP Tshs'!W18-1)</f>
        <v>7.241000770769235</v>
      </c>
      <c r="X17" s="73">
        <f>100*('Table KP Tshs'!X22/'Table KP Tshs'!X18-1)</f>
        <v>14.328067585449977</v>
      </c>
      <c r="Y17" s="73">
        <f>100*('Table KP Tshs'!Y22/'Table KP Tshs'!Y18-1)</f>
        <v>7.874614168789917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</row>
    <row r="18" spans="1:108" s="16" customFormat="1" ht="9" customHeight="1">
      <c r="A18" s="43"/>
      <c r="B18" s="7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</row>
    <row r="19" spans="1:108" s="15" customFormat="1" ht="9" customHeight="1">
      <c r="A19" s="102">
        <v>2014</v>
      </c>
      <c r="B19" s="73" t="s">
        <v>3</v>
      </c>
      <c r="C19" s="73">
        <f>100*('Table KP Tshs'!C24/'Table KP Tshs'!C19-1)</f>
        <v>5.692619202139171</v>
      </c>
      <c r="D19" s="73">
        <f>100*('Table KP Tshs'!D24/'Table KP Tshs'!D19-1)</f>
        <v>25.25830914837115</v>
      </c>
      <c r="E19" s="73">
        <f>100*('Table KP Tshs'!E24/'Table KP Tshs'!E19-1)</f>
        <v>11.099111172991227</v>
      </c>
      <c r="F19" s="73">
        <f>100*('Table KP Tshs'!F24/'Table KP Tshs'!F19-1)</f>
        <v>20.535455086552613</v>
      </c>
      <c r="G19" s="73">
        <f>100*('Table KP Tshs'!G24/'Table KP Tshs'!G19-1)</f>
        <v>0.6727260817112057</v>
      </c>
      <c r="H19" s="73">
        <f>100*('Table KP Tshs'!H24/'Table KP Tshs'!H19-1)</f>
        <v>1.6510995175794907</v>
      </c>
      <c r="I19" s="73">
        <f>100*('Table KP Tshs'!I24/'Table KP Tshs'!I19-1)</f>
        <v>12.379490921346715</v>
      </c>
      <c r="J19" s="73">
        <f>100*('Table KP Tshs'!J24/'Table KP Tshs'!J19-1)</f>
        <v>4.261698396057834</v>
      </c>
      <c r="K19" s="73">
        <f>100*('Table KP Tshs'!K24/'Table KP Tshs'!K19-1)</f>
        <v>6.970712098594634</v>
      </c>
      <c r="L19" s="73">
        <f>100*('Table KP Tshs'!L24/'Table KP Tshs'!L19-1)</f>
        <v>9.822709167702271</v>
      </c>
      <c r="M19" s="73">
        <f>100*('Table KP Tshs'!M24/'Table KP Tshs'!M19-1)</f>
        <v>12.411859583403583</v>
      </c>
      <c r="N19" s="112" t="s">
        <v>8</v>
      </c>
      <c r="O19" s="42" t="s">
        <v>3</v>
      </c>
      <c r="P19" s="73">
        <f>100*('Table KP Tshs'!P24/'Table KP Tshs'!P19-1)</f>
        <v>12.266359909964851</v>
      </c>
      <c r="Q19" s="73">
        <f>100*('Table KP Tshs'!Q24/'Table KP Tshs'!Q19-1)</f>
        <v>17.247062921753063</v>
      </c>
      <c r="R19" s="73">
        <f>100*('Table KP Tshs'!R24/'Table KP Tshs'!R19-1)</f>
        <v>21.44509651702098</v>
      </c>
      <c r="S19" s="73">
        <f>100*('Table KP Tshs'!S24/'Table KP Tshs'!S19-1)</f>
        <v>4.184779331171451</v>
      </c>
      <c r="T19" s="73">
        <f>100*('Table KP Tshs'!T24/'Table KP Tshs'!T19-1)</f>
        <v>12.09932803879834</v>
      </c>
      <c r="U19" s="73">
        <f>100*('Table KP Tshs'!U24/'Table KP Tshs'!U19-1)</f>
        <v>7.748684604026401</v>
      </c>
      <c r="V19" s="73">
        <f>100*('Table KP Tshs'!V24/'Table KP Tshs'!V19-1)</f>
        <v>11.221213550622533</v>
      </c>
      <c r="W19" s="73">
        <f>100*('Table KP Tshs'!W24/'Table KP Tshs'!W19-1)</f>
        <v>8.57802106296739</v>
      </c>
      <c r="X19" s="73">
        <f>100*('Table KP Tshs'!X24/'Table KP Tshs'!X19-1)</f>
        <v>7.9707589480789265</v>
      </c>
      <c r="Y19" s="73">
        <f>100*('Table KP Tshs'!Y24/'Table KP Tshs'!Y19-1)</f>
        <v>8.520021917879195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</row>
    <row r="20" spans="1:108" s="15" customFormat="1" ht="9" customHeight="1">
      <c r="A20" s="102"/>
      <c r="B20" s="73" t="s">
        <v>4</v>
      </c>
      <c r="C20" s="73">
        <f>100*('Table KP Tshs'!C25/'Table KP Tshs'!C20-1)</f>
        <v>9.31224584304784</v>
      </c>
      <c r="D20" s="73">
        <f>100*('Table KP Tshs'!D25/'Table KP Tshs'!D20-1)</f>
        <v>2.520525794421835</v>
      </c>
      <c r="E20" s="73">
        <f>100*('Table KP Tshs'!E25/'Table KP Tshs'!E20-1)</f>
        <v>10.325035237833923</v>
      </c>
      <c r="F20" s="73">
        <f>100*('Table KP Tshs'!F25/'Table KP Tshs'!F20-1)</f>
        <v>3.30016501619379</v>
      </c>
      <c r="G20" s="73">
        <f>100*('Table KP Tshs'!G25/'Table KP Tshs'!G20-1)</f>
        <v>5.151249681617154</v>
      </c>
      <c r="H20" s="73">
        <f>100*('Table KP Tshs'!H25/'Table KP Tshs'!H20-1)</f>
        <v>18.724694923817342</v>
      </c>
      <c r="I20" s="73">
        <f>100*('Table KP Tshs'!I25/'Table KP Tshs'!I20-1)</f>
        <v>10.06393097881817</v>
      </c>
      <c r="J20" s="73">
        <f>100*('Table KP Tshs'!J25/'Table KP Tshs'!J20-1)</f>
        <v>4.518046791240549</v>
      </c>
      <c r="K20" s="73">
        <f>100*('Table KP Tshs'!K25/'Table KP Tshs'!K20-1)</f>
        <v>7.667189006564046</v>
      </c>
      <c r="L20" s="73">
        <f>100*('Table KP Tshs'!L25/'Table KP Tshs'!L20-1)</f>
        <v>10.856439191704158</v>
      </c>
      <c r="M20" s="73">
        <f>100*('Table KP Tshs'!M25/'Table KP Tshs'!M20-1)</f>
        <v>10.916518054591196</v>
      </c>
      <c r="N20" s="112"/>
      <c r="O20" s="42" t="s">
        <v>4</v>
      </c>
      <c r="P20" s="73">
        <f>100*('Table KP Tshs'!P25/'Table KP Tshs'!P20-1)</f>
        <v>8.157046716964</v>
      </c>
      <c r="Q20" s="73">
        <f>100*('Table KP Tshs'!Q25/'Table KP Tshs'!Q20-1)</f>
        <v>16.503949778963765</v>
      </c>
      <c r="R20" s="73">
        <f>100*('Table KP Tshs'!R25/'Table KP Tshs'!R20-1)</f>
        <v>20.899853020534074</v>
      </c>
      <c r="S20" s="73">
        <f>100*('Table KP Tshs'!S25/'Table KP Tshs'!S20-1)</f>
        <v>4.199058020724067</v>
      </c>
      <c r="T20" s="73">
        <f>100*('Table KP Tshs'!T25/'Table KP Tshs'!T20-1)</f>
        <v>13.590371026922398</v>
      </c>
      <c r="U20" s="73">
        <f>100*('Table KP Tshs'!U25/'Table KP Tshs'!U20-1)</f>
        <v>8.811186583304309</v>
      </c>
      <c r="V20" s="73">
        <f>100*('Table KP Tshs'!V25/'Table KP Tshs'!V20-1)</f>
        <v>11.491255067202232</v>
      </c>
      <c r="W20" s="73">
        <f>100*('Table KP Tshs'!W25/'Table KP Tshs'!W20-1)</f>
        <v>10.228548258887148</v>
      </c>
      <c r="X20" s="73">
        <f>100*('Table KP Tshs'!X25/'Table KP Tshs'!X20-1)</f>
        <v>-5.521018694386592</v>
      </c>
      <c r="Y20" s="73">
        <f>100*('Table KP Tshs'!Y25/'Table KP Tshs'!Y20-1)</f>
        <v>8.68480740723121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</row>
    <row r="21" spans="1:108" s="15" customFormat="1" ht="9" customHeight="1">
      <c r="A21" s="102"/>
      <c r="B21" s="73" t="s">
        <v>5</v>
      </c>
      <c r="C21" s="73">
        <f>100*('Table KP Tshs'!C26/'Table KP Tshs'!C21-1)</f>
        <v>5.965551401022662</v>
      </c>
      <c r="D21" s="73">
        <f>100*('Table KP Tshs'!D26/'Table KP Tshs'!D21-1)</f>
        <v>6.17968457826954</v>
      </c>
      <c r="E21" s="73">
        <f>100*('Table KP Tshs'!E26/'Table KP Tshs'!E21-1)</f>
        <v>6.580137278755105</v>
      </c>
      <c r="F21" s="73">
        <f>100*('Table KP Tshs'!F26/'Table KP Tshs'!F21-1)</f>
        <v>17.920025207418355</v>
      </c>
      <c r="G21" s="73">
        <f>100*('Table KP Tshs'!G26/'Table KP Tshs'!G21-1)</f>
        <v>13.01423154620165</v>
      </c>
      <c r="H21" s="73">
        <f>100*('Table KP Tshs'!H26/'Table KP Tshs'!H21-1)</f>
        <v>-6.743654546924372</v>
      </c>
      <c r="I21" s="73">
        <f>100*('Table KP Tshs'!I26/'Table KP Tshs'!I21-1)</f>
        <v>7.497490519486316</v>
      </c>
      <c r="J21" s="73">
        <f>100*('Table KP Tshs'!J26/'Table KP Tshs'!J21-1)</f>
        <v>2.08017365636608</v>
      </c>
      <c r="K21" s="73">
        <f>100*('Table KP Tshs'!K26/'Table KP Tshs'!K21-1)</f>
        <v>11.441344747859915</v>
      </c>
      <c r="L21" s="73">
        <f>100*('Table KP Tshs'!L26/'Table KP Tshs'!L21-1)</f>
        <v>15.512795524344657</v>
      </c>
      <c r="M21" s="73">
        <f>100*('Table KP Tshs'!M26/'Table KP Tshs'!M21-1)</f>
        <v>8.962670791592519</v>
      </c>
      <c r="N21" s="112"/>
      <c r="O21" s="42" t="s">
        <v>5</v>
      </c>
      <c r="P21" s="73">
        <f>100*('Table KP Tshs'!P26/'Table KP Tshs'!P21-1)</f>
        <v>4.143295402496494</v>
      </c>
      <c r="Q21" s="73">
        <f>100*('Table KP Tshs'!Q26/'Table KP Tshs'!Q21-1)</f>
        <v>15.977761599986184</v>
      </c>
      <c r="R21" s="73">
        <f>100*('Table KP Tshs'!R26/'Table KP Tshs'!R21-1)</f>
        <v>18.772003852496</v>
      </c>
      <c r="S21" s="73">
        <f>100*('Table KP Tshs'!S26/'Table KP Tshs'!S21-1)</f>
        <v>4.21337674253468</v>
      </c>
      <c r="T21" s="73">
        <f>100*('Table KP Tshs'!T26/'Table KP Tshs'!T21-1)</f>
        <v>14.004719298281842</v>
      </c>
      <c r="U21" s="73">
        <f>100*('Table KP Tshs'!U26/'Table KP Tshs'!U21-1)</f>
        <v>6.886181572483285</v>
      </c>
      <c r="V21" s="73">
        <f>100*('Table KP Tshs'!V26/'Table KP Tshs'!V21-1)</f>
        <v>9.244605491725277</v>
      </c>
      <c r="W21" s="73">
        <f>100*('Table KP Tshs'!W26/'Table KP Tshs'!W21-1)</f>
        <v>5.84953579904528</v>
      </c>
      <c r="X21" s="73">
        <f>100*('Table KP Tshs'!X26/'Table KP Tshs'!X21-1)</f>
        <v>-4.718730874079058</v>
      </c>
      <c r="Y21" s="73">
        <f>100*('Table KP Tshs'!Y26/'Table KP Tshs'!Y21-1)</f>
        <v>4.737384657124366</v>
      </c>
      <c r="Z21" s="7"/>
      <c r="AA21" s="7"/>
      <c r="AB21" s="20"/>
      <c r="AC21" s="20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</row>
    <row r="22" spans="1:108" s="15" customFormat="1" ht="9" customHeight="1">
      <c r="A22" s="102"/>
      <c r="B22" s="73" t="s">
        <v>6</v>
      </c>
      <c r="C22" s="73">
        <f>100*('Table KP Tshs'!C27/'Table KP Tshs'!C22-1)</f>
        <v>6.602304401059933</v>
      </c>
      <c r="D22" s="73">
        <f>100*('Table KP Tshs'!D27/'Table KP Tshs'!D22-1)</f>
        <v>-4.241065117226506</v>
      </c>
      <c r="E22" s="73">
        <f>100*('Table KP Tshs'!E27/'Table KP Tshs'!E22-1)</f>
        <v>12.134859015492028</v>
      </c>
      <c r="F22" s="73">
        <f>100*('Table KP Tshs'!F27/'Table KP Tshs'!F22-1)</f>
        <v>9.58070967708955</v>
      </c>
      <c r="G22" s="73">
        <f>100*('Table KP Tshs'!G27/'Table KP Tshs'!G22-1)</f>
        <v>-2.427392031045006</v>
      </c>
      <c r="H22" s="73">
        <f>100*('Table KP Tshs'!H27/'Table KP Tshs'!H22-1)</f>
        <v>-1.684199090391869</v>
      </c>
      <c r="I22" s="73">
        <f>100*('Table KP Tshs'!I27/'Table KP Tshs'!I22-1)</f>
        <v>9.82677631988822</v>
      </c>
      <c r="J22" s="73">
        <f>100*('Table KP Tshs'!J27/'Table KP Tshs'!J22-1)</f>
        <v>1.5582605664972604</v>
      </c>
      <c r="K22" s="73">
        <f>100*('Table KP Tshs'!K27/'Table KP Tshs'!K22-1)</f>
        <v>8.739693431523122</v>
      </c>
      <c r="L22" s="73">
        <f>100*('Table KP Tshs'!L27/'Table KP Tshs'!L22-1)</f>
        <v>5.601652584097372</v>
      </c>
      <c r="M22" s="73">
        <f>100*('Table KP Tshs'!M27/'Table KP Tshs'!M22-1)</f>
        <v>9.941556394432926</v>
      </c>
      <c r="N22" s="112"/>
      <c r="O22" s="42" t="s">
        <v>6</v>
      </c>
      <c r="P22" s="73">
        <f>100*('Table KP Tshs'!P27/'Table KP Tshs'!P22-1)</f>
        <v>3.4382613952628427</v>
      </c>
      <c r="Q22" s="73">
        <f>100*('Table KP Tshs'!Q27/'Table KP Tshs'!Q22-1)</f>
        <v>15.642894080650338</v>
      </c>
      <c r="R22" s="73">
        <f>100*('Table KP Tshs'!R27/'Table KP Tshs'!R22-1)</f>
        <v>15.300491890992319</v>
      </c>
      <c r="S22" s="73">
        <f>100*('Table KP Tshs'!S27/'Table KP Tshs'!S22-1)</f>
        <v>4.227735266627808</v>
      </c>
      <c r="T22" s="73">
        <f>100*('Table KP Tshs'!T27/'Table KP Tshs'!T22-1)</f>
        <v>13.858058391431772</v>
      </c>
      <c r="U22" s="73">
        <f>100*('Table KP Tshs'!U27/'Table KP Tshs'!U22-1)</f>
        <v>10.316847501705162</v>
      </c>
      <c r="V22" s="73">
        <f>100*('Table KP Tshs'!V27/'Table KP Tshs'!V22-1)</f>
        <v>7.328524066985032</v>
      </c>
      <c r="W22" s="73">
        <f>100*('Table KP Tshs'!W27/'Table KP Tshs'!W22-1)</f>
        <v>6.295297843875192</v>
      </c>
      <c r="X22" s="73">
        <f>100*('Table KP Tshs'!X27/'Table KP Tshs'!X22-1)</f>
        <v>-5.797140450693606</v>
      </c>
      <c r="Y22" s="73">
        <f>100*('Table KP Tshs'!Y27/'Table KP Tshs'!Y22-1)</f>
        <v>5.149507092612282</v>
      </c>
      <c r="Z22" s="7"/>
      <c r="AA22" s="20"/>
      <c r="AB22" s="21"/>
      <c r="AC22" s="21"/>
      <c r="AD22" s="22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</row>
    <row r="23" spans="1:108" s="15" customFormat="1" ht="9" customHeight="1">
      <c r="A23" s="44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47"/>
      <c r="O23" s="42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"/>
      <c r="AA23" s="20"/>
      <c r="AB23" s="21"/>
      <c r="AC23" s="21"/>
      <c r="AD23" s="22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</row>
    <row r="24" spans="1:108" ht="9" customHeight="1">
      <c r="A24" s="102">
        <v>2015</v>
      </c>
      <c r="B24" s="73" t="s">
        <v>3</v>
      </c>
      <c r="C24" s="73">
        <f>100*('Table KP Tshs'!C29/'Table KP Tshs'!C24-1)</f>
        <v>4.268674230971414</v>
      </c>
      <c r="D24" s="73">
        <f>100*('Table KP Tshs'!D29/'Table KP Tshs'!D24-1)</f>
        <v>-1.50642441254214</v>
      </c>
      <c r="E24" s="73">
        <f>100*('Table KP Tshs'!E29/'Table KP Tshs'!E24-1)</f>
        <v>6.921852131301098</v>
      </c>
      <c r="F24" s="73">
        <f>100*('Table KP Tshs'!F29/'Table KP Tshs'!F24-1)</f>
        <v>4.9437405543696356</v>
      </c>
      <c r="G24" s="73">
        <f>100*('Table KP Tshs'!G29/'Table KP Tshs'!G24-1)</f>
        <v>10.204564133973392</v>
      </c>
      <c r="H24" s="73">
        <f>100*('Table KP Tshs'!H29/'Table KP Tshs'!H24-1)</f>
        <v>11.722680513848172</v>
      </c>
      <c r="I24" s="73">
        <f>100*('Table KP Tshs'!I29/'Table KP Tshs'!I24-1)</f>
        <v>1.922345666826919</v>
      </c>
      <c r="J24" s="73">
        <f>100*('Table KP Tshs'!J29/'Table KP Tshs'!J24-1)</f>
        <v>0.044936453398425336</v>
      </c>
      <c r="K24" s="73">
        <f>100*('Table KP Tshs'!K29/'Table KP Tshs'!K24-1)</f>
        <v>1.7946285400191941</v>
      </c>
      <c r="L24" s="73">
        <f>100*('Table KP Tshs'!L29/'Table KP Tshs'!L24-1)</f>
        <v>12.69641318185557</v>
      </c>
      <c r="M24" s="73">
        <f>100*('Table KP Tshs'!M29/'Table KP Tshs'!M24-1)</f>
        <v>9.182259868824016</v>
      </c>
      <c r="N24" s="102">
        <v>2015</v>
      </c>
      <c r="O24" s="42" t="s">
        <v>3</v>
      </c>
      <c r="P24" s="73">
        <f>100*('Table KP Tshs'!P29/'Table KP Tshs'!P24-1)</f>
        <v>2.610248775080515</v>
      </c>
      <c r="Q24" s="73">
        <f>100*('Table KP Tshs'!Q29/'Table KP Tshs'!Q24-1)</f>
        <v>15.47795876921263</v>
      </c>
      <c r="R24" s="73">
        <f>100*('Table KP Tshs'!R29/'Table KP Tshs'!R24-1)</f>
        <v>10.716763680761797</v>
      </c>
      <c r="S24" s="73">
        <f>100*('Table KP Tshs'!S29/'Table KP Tshs'!S24-1)</f>
        <v>4.242133351180155</v>
      </c>
      <c r="T24" s="73">
        <f>100*('Table KP Tshs'!T29/'Table KP Tshs'!T24-1)</f>
        <v>9.344297205318263</v>
      </c>
      <c r="U24" s="73">
        <f>100*('Table KP Tshs'!U29/'Table KP Tshs'!U24-1)</f>
        <v>2.6850452944732206</v>
      </c>
      <c r="V24" s="73">
        <f>100*('Table KP Tshs'!V29/'Table KP Tshs'!V24-1)</f>
        <v>4.4155784881423354</v>
      </c>
      <c r="W24" s="73">
        <f>100*('Table KP Tshs'!W29/'Table KP Tshs'!W24-1)</f>
        <v>5.143599208528449</v>
      </c>
      <c r="X24" s="73">
        <f>100*('Table KP Tshs'!X29/'Table KP Tshs'!X24-1)</f>
        <v>-18.13743294807487</v>
      </c>
      <c r="Y24" s="73">
        <f>100*('Table KP Tshs'!Y29/'Table KP Tshs'!Y24-1)</f>
        <v>2.931299733119741</v>
      </c>
      <c r="Z24" s="7"/>
      <c r="AA24" s="20"/>
      <c r="AB24" s="21"/>
      <c r="AC24" s="21"/>
      <c r="AD24" s="22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</row>
    <row r="25" spans="1:108" ht="9" customHeight="1">
      <c r="A25" s="102"/>
      <c r="B25" s="73" t="s">
        <v>4</v>
      </c>
      <c r="C25" s="73">
        <f>100*('Table KP Tshs'!C30/'Table KP Tshs'!C25-1)</f>
        <v>7.999129942676575</v>
      </c>
      <c r="D25" s="73">
        <f>100*('Table KP Tshs'!D30/'Table KP Tshs'!D25-1)</f>
        <v>10.716415233176413</v>
      </c>
      <c r="E25" s="73">
        <f>100*('Table KP Tshs'!E30/'Table KP Tshs'!E25-1)</f>
        <v>6.640574077079409</v>
      </c>
      <c r="F25" s="73">
        <f>100*('Table KP Tshs'!F30/'Table KP Tshs'!F25-1)</f>
        <v>8.989136008083221</v>
      </c>
      <c r="G25" s="73">
        <f>100*('Table KP Tshs'!G30/'Table KP Tshs'!G25-1)</f>
        <v>-1.949382765556762</v>
      </c>
      <c r="H25" s="73">
        <f>100*('Table KP Tshs'!H30/'Table KP Tshs'!H25-1)</f>
        <v>7.28936162059779</v>
      </c>
      <c r="I25" s="73">
        <f>100*('Table KP Tshs'!I30/'Table KP Tshs'!I25-1)</f>
        <v>5.849321198729096</v>
      </c>
      <c r="J25" s="73">
        <f>100*('Table KP Tshs'!J30/'Table KP Tshs'!J25-1)</f>
        <v>1.6878598591820282</v>
      </c>
      <c r="K25" s="73">
        <f>100*('Table KP Tshs'!K30/'Table KP Tshs'!K25-1)</f>
        <v>3.671272181216789</v>
      </c>
      <c r="L25" s="73">
        <f>100*('Table KP Tshs'!L30/'Table KP Tshs'!L25-1)</f>
        <v>8.555307270558643</v>
      </c>
      <c r="M25" s="73">
        <f>100*('Table KP Tshs'!M30/'Table KP Tshs'!M25-1)</f>
        <v>9.026668085149158</v>
      </c>
      <c r="N25" s="102"/>
      <c r="O25" s="42" t="s">
        <v>4</v>
      </c>
      <c r="P25" s="73">
        <f>100*('Table KP Tshs'!P30/'Table KP Tshs'!P25-1)</f>
        <v>4.419651874523023</v>
      </c>
      <c r="Q25" s="73">
        <f>100*('Table KP Tshs'!Q30/'Table KP Tshs'!Q25-1)</f>
        <v>15.496079635918104</v>
      </c>
      <c r="R25" s="73">
        <f>100*('Table KP Tshs'!R30/'Table KP Tshs'!R25-1)</f>
        <v>8.960181255514854</v>
      </c>
      <c r="S25" s="73">
        <f>100*('Table KP Tshs'!S30/'Table KP Tshs'!S25-1)</f>
        <v>4.256570742485</v>
      </c>
      <c r="T25" s="73">
        <f>100*('Table KP Tshs'!T30/'Table KP Tshs'!T25-1)</f>
        <v>9.15012278314773</v>
      </c>
      <c r="U25" s="73">
        <f>100*('Table KP Tshs'!U30/'Table KP Tshs'!U25-1)</f>
        <v>0.7540531979813192</v>
      </c>
      <c r="V25" s="73">
        <f>100*('Table KP Tshs'!V30/'Table KP Tshs'!V25-1)</f>
        <v>4.151677537073906</v>
      </c>
      <c r="W25" s="73">
        <f>100*('Table KP Tshs'!W30/'Table KP Tshs'!W25-1)</f>
        <v>6.859994359690802</v>
      </c>
      <c r="X25" s="73">
        <f>100*('Table KP Tshs'!X30/'Table KP Tshs'!X25-1)</f>
        <v>4.5820584158520195</v>
      </c>
      <c r="Y25" s="73">
        <f>100*('Table KP Tshs'!Y30/'Table KP Tshs'!Y25-1)</f>
        <v>6.66589967193294</v>
      </c>
      <c r="Z25" s="7"/>
      <c r="AA25" s="20"/>
      <c r="AB25" s="21"/>
      <c r="AC25" s="21"/>
      <c r="AD25" s="22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</row>
    <row r="26" spans="1:108" ht="9" customHeight="1">
      <c r="A26" s="102"/>
      <c r="B26" s="73" t="s">
        <v>5</v>
      </c>
      <c r="C26" s="73">
        <f>100*('Table KP Tshs'!C31/'Table KP Tshs'!C26-1)</f>
        <v>4.631037463808396</v>
      </c>
      <c r="D26" s="73">
        <f>100*('Table KP Tshs'!D31/'Table KP Tshs'!D26-1)</f>
        <v>3.3405113388230268</v>
      </c>
      <c r="E26" s="73">
        <f>100*('Table KP Tshs'!E31/'Table KP Tshs'!E26-1)</f>
        <v>8.474555303717167</v>
      </c>
      <c r="F26" s="73">
        <f>100*('Table KP Tshs'!F31/'Table KP Tshs'!F26-1)</f>
        <v>-10.179175492751035</v>
      </c>
      <c r="G26" s="73">
        <f>100*('Table KP Tshs'!G31/'Table KP Tshs'!G26-1)</f>
        <v>2.5604229466617</v>
      </c>
      <c r="H26" s="73">
        <f>100*('Table KP Tshs'!H31/'Table KP Tshs'!H26-1)</f>
        <v>16.71572516790465</v>
      </c>
      <c r="I26" s="73">
        <f>100*('Table KP Tshs'!I31/'Table KP Tshs'!I26-1)</f>
        <v>6.266120347617021</v>
      </c>
      <c r="J26" s="73">
        <f>100*('Table KP Tshs'!J31/'Table KP Tshs'!J26-1)</f>
        <v>2.935096075785082</v>
      </c>
      <c r="K26" s="73">
        <f>100*('Table KP Tshs'!K31/'Table KP Tshs'!K26-1)</f>
        <v>4.628999744477524</v>
      </c>
      <c r="L26" s="73">
        <f>100*('Table KP Tshs'!L31/'Table KP Tshs'!L26-1)</f>
        <v>6.622222136965217</v>
      </c>
      <c r="M26" s="73">
        <f>100*('Table KP Tshs'!M31/'Table KP Tshs'!M26-1)</f>
        <v>12.014016630252545</v>
      </c>
      <c r="N26" s="102"/>
      <c r="O26" s="42" t="s">
        <v>5</v>
      </c>
      <c r="P26" s="73">
        <f>100*('Table KP Tshs'!P31/'Table KP Tshs'!P26-1)</f>
        <v>11.047539660479956</v>
      </c>
      <c r="Q26" s="73">
        <f>100*('Table KP Tshs'!Q31/'Table KP Tshs'!Q26-1)</f>
        <v>15.678213785573924</v>
      </c>
      <c r="R26" s="73">
        <f>100*('Table KP Tshs'!R31/'Table KP Tshs'!R26-1)</f>
        <v>9.659149616750184</v>
      </c>
      <c r="S26" s="73">
        <f>100*('Table KP Tshs'!S31/'Table KP Tshs'!S26-1)</f>
        <v>4.271047174920395</v>
      </c>
      <c r="T26" s="73">
        <f>100*('Table KP Tshs'!T31/'Table KP Tshs'!T26-1)</f>
        <v>12.02787657064417</v>
      </c>
      <c r="U26" s="73">
        <f>100*('Table KP Tshs'!U31/'Table KP Tshs'!U26-1)</f>
        <v>8.950622830558896</v>
      </c>
      <c r="V26" s="73">
        <f>100*('Table KP Tshs'!V31/'Table KP Tshs'!V26-1)</f>
        <v>5.09186426383712</v>
      </c>
      <c r="W26" s="73">
        <f>100*('Table KP Tshs'!W31/'Table KP Tshs'!W26-1)</f>
        <v>7.629120560227909</v>
      </c>
      <c r="X26" s="73">
        <f>100*('Table KP Tshs'!X31/'Table KP Tshs'!X26-1)</f>
        <v>7.4504697124385455</v>
      </c>
      <c r="Y26" s="73">
        <f>100*('Table KP Tshs'!Y31/'Table KP Tshs'!Y26-1)</f>
        <v>7.612017613688815</v>
      </c>
      <c r="Z26" s="7"/>
      <c r="AA26" s="20"/>
      <c r="AB26" s="21"/>
      <c r="AC26" s="21"/>
      <c r="AD26" s="20"/>
      <c r="AE26" s="20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</row>
    <row r="27" spans="1:108" ht="9" customHeight="1">
      <c r="A27" s="102"/>
      <c r="B27" s="73" t="s">
        <v>6</v>
      </c>
      <c r="C27" s="73">
        <f>100*('Table KP Tshs'!C32/'Table KP Tshs'!C27-1)</f>
        <v>4.607224564457724</v>
      </c>
      <c r="D27" s="73">
        <f>100*('Table KP Tshs'!D32/'Table KP Tshs'!D27-1)</f>
        <v>27.19805593962217</v>
      </c>
      <c r="E27" s="73">
        <f>100*('Table KP Tshs'!E32/'Table KP Tshs'!E27-1)</f>
        <v>6.363823797433432</v>
      </c>
      <c r="F27" s="73">
        <f>100*('Table KP Tshs'!F32/'Table KP Tshs'!F27-1)</f>
        <v>-9.753926410426184</v>
      </c>
      <c r="G27" s="73">
        <f>100*('Table KP Tshs'!G32/'Table KP Tshs'!G27-1)</f>
        <v>-0.5983287618253619</v>
      </c>
      <c r="H27" s="73">
        <f>100*('Table KP Tshs'!H32/'Table KP Tshs'!H27-1)</f>
        <v>16.386150739897175</v>
      </c>
      <c r="I27" s="73">
        <f>100*('Table KP Tshs'!I32/'Table KP Tshs'!I27-1)</f>
        <v>0.6701191916140825</v>
      </c>
      <c r="J27" s="73">
        <f>100*('Table KP Tshs'!J32/'Table KP Tshs'!J27-1)</f>
        <v>2.180893068126677</v>
      </c>
      <c r="K27" s="73">
        <f>100*('Table KP Tshs'!K32/'Table KP Tshs'!K27-1)</f>
        <v>11.253250981635055</v>
      </c>
      <c r="L27" s="73">
        <f>100*('Table KP Tshs'!L32/'Table KP Tshs'!L27-1)</f>
        <v>4.1488728751534865</v>
      </c>
      <c r="M27" s="73">
        <f>100*('Table KP Tshs'!M32/'Table KP Tshs'!M27-1)</f>
        <v>14.737245186100001</v>
      </c>
      <c r="N27" s="102"/>
      <c r="O27" s="42" t="s">
        <v>6</v>
      </c>
      <c r="P27" s="73">
        <f>100*('Table KP Tshs'!P32/'Table KP Tshs'!P27-1)</f>
        <v>10.19367666659543</v>
      </c>
      <c r="Q27" s="73">
        <f>100*('Table KP Tshs'!Q32/'Table KP Tshs'!Q27-1)</f>
        <v>16.007008791955958</v>
      </c>
      <c r="R27" s="73">
        <f>100*('Table KP Tshs'!R32/'Table KP Tshs'!R27-1)</f>
        <v>12.619567301585999</v>
      </c>
      <c r="S27" s="73">
        <f>100*('Table KP Tshs'!S32/'Table KP Tshs'!S27-1)</f>
        <v>4.285562370922302</v>
      </c>
      <c r="T27" s="73">
        <f>100*('Table KP Tshs'!T32/'Table KP Tshs'!T27-1)</f>
        <v>10.801887009500689</v>
      </c>
      <c r="U27" s="73">
        <f>100*('Table KP Tshs'!U32/'Table KP Tshs'!U27-1)</f>
        <v>7.9448263306217015</v>
      </c>
      <c r="V27" s="73">
        <f>100*('Table KP Tshs'!V32/'Table KP Tshs'!V27-1)</f>
        <v>6.78679839805898</v>
      </c>
      <c r="W27" s="73">
        <f>100*('Table KP Tshs'!W32/'Table KP Tshs'!W27-1)</f>
        <v>8.054784556465421</v>
      </c>
      <c r="X27" s="73">
        <f>100*('Table KP Tshs'!X32/'Table KP Tshs'!X27-1)</f>
        <v>0.5443218725744714</v>
      </c>
      <c r="Y27" s="73">
        <f>100*('Table KP Tshs'!Y32/'Table KP Tshs'!Y27-1)</f>
        <v>7.417233499695364</v>
      </c>
      <c r="Z27" s="7"/>
      <c r="AA27" s="20"/>
      <c r="AB27" s="19"/>
      <c r="AC27" s="21"/>
      <c r="AD27" s="21"/>
      <c r="AE27" s="21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</row>
    <row r="28" spans="1:108" ht="9" customHeight="1">
      <c r="A28" s="44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47"/>
      <c r="O28" s="42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"/>
      <c r="AA28" s="20"/>
      <c r="AB28" s="19"/>
      <c r="AC28" s="21"/>
      <c r="AD28" s="21"/>
      <c r="AE28" s="2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</row>
    <row r="29" spans="1:108" ht="9" customHeight="1">
      <c r="A29" s="102">
        <v>2016</v>
      </c>
      <c r="B29" s="73" t="s">
        <v>3</v>
      </c>
      <c r="C29" s="73">
        <f>100*('Table KP Tshs'!C34/'Table KP Tshs'!C29-1)</f>
        <v>2.7620005075620124</v>
      </c>
      <c r="D29" s="73">
        <f>100*('Table KP Tshs'!D34/'Table KP Tshs'!D29-1)</f>
        <v>10.211276975098137</v>
      </c>
      <c r="E29" s="73">
        <f>100*('Table KP Tshs'!E34/'Table KP Tshs'!E29-1)</f>
        <v>13.383400418760939</v>
      </c>
      <c r="F29" s="73">
        <f>100*('Table KP Tshs'!F34/'Table KP Tshs'!F29-1)</f>
        <v>1.4268560034305988</v>
      </c>
      <c r="G29" s="73">
        <f>100*('Table KP Tshs'!G34/'Table KP Tshs'!G29-1)</f>
        <v>-1.1180894173010159</v>
      </c>
      <c r="H29" s="73">
        <f>100*('Table KP Tshs'!H34/'Table KP Tshs'!H29-1)</f>
        <v>17.304320857544297</v>
      </c>
      <c r="I29" s="73">
        <f>100*('Table KP Tshs'!I34/'Table KP Tshs'!I29-1)</f>
        <v>9.624429053005535</v>
      </c>
      <c r="J29" s="73">
        <f>100*('Table KP Tshs'!J34/'Table KP Tshs'!J29-1)</f>
        <v>3.276963559168977</v>
      </c>
      <c r="K29" s="73">
        <f>100*('Table KP Tshs'!K34/'Table KP Tshs'!K29-1)</f>
        <v>9.89911821328664</v>
      </c>
      <c r="L29" s="73">
        <f>100*('Table KP Tshs'!L34/'Table KP Tshs'!L29-1)</f>
        <v>3.7783656445418368</v>
      </c>
      <c r="M29" s="73">
        <f>100*('Table KP Tshs'!M34/'Table KP Tshs'!M29-1)</f>
        <v>11.56904756660242</v>
      </c>
      <c r="N29" s="102">
        <v>2016</v>
      </c>
      <c r="O29" s="42" t="s">
        <v>3</v>
      </c>
      <c r="P29" s="73">
        <f>100*('Table KP Tshs'!P34/'Table KP Tshs'!P29-1)</f>
        <v>19.591164331389365</v>
      </c>
      <c r="Q29" s="73">
        <f>100*('Table KP Tshs'!Q34/'Table KP Tshs'!Q29-1)</f>
        <v>16.466673839372525</v>
      </c>
      <c r="R29" s="73">
        <f>100*('Table KP Tshs'!R34/'Table KP Tshs'!R29-1)</f>
        <v>17.782837509434657</v>
      </c>
      <c r="S29" s="73">
        <f>100*('Table KP Tshs'!S34/'Table KP Tshs'!S29-1)</f>
        <v>4.300116040961899</v>
      </c>
      <c r="T29" s="73">
        <f>100*('Table KP Tshs'!T34/'Table KP Tshs'!T29-1)</f>
        <v>20.63213630692411</v>
      </c>
      <c r="U29" s="73">
        <f>100*('Table KP Tshs'!U34/'Table KP Tshs'!U29-1)</f>
        <v>15.686744316829483</v>
      </c>
      <c r="V29" s="73">
        <f>100*('Table KP Tshs'!V34/'Table KP Tshs'!V29-1)</f>
        <v>9.215494961006154</v>
      </c>
      <c r="W29" s="73">
        <f>100*('Table KP Tshs'!W34/'Table KP Tshs'!W29-1)</f>
        <v>9.394364840862979</v>
      </c>
      <c r="X29" s="73">
        <f>100*('Table KP Tshs'!X34/'Table KP Tshs'!X29-1)</f>
        <v>12.993188880112116</v>
      </c>
      <c r="Y29" s="73">
        <f>100*('Table KP Tshs'!Y34/'Table KP Tshs'!Y29-1)</f>
        <v>9.666346864579989</v>
      </c>
      <c r="Z29" s="7"/>
      <c r="AA29" s="20"/>
      <c r="AB29" s="19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</row>
    <row r="30" spans="1:108" ht="9" customHeight="1">
      <c r="A30" s="102"/>
      <c r="B30" s="73" t="s">
        <v>4</v>
      </c>
      <c r="C30" s="73">
        <f>100*('Table KP Tshs'!C35/'Table KP Tshs'!C30-1)</f>
        <v>7.969694306613162</v>
      </c>
      <c r="D30" s="73">
        <f>100*('Table KP Tshs'!D35/'Table KP Tshs'!D30-1)</f>
        <v>14.8890467134027</v>
      </c>
      <c r="E30" s="73">
        <f>100*('Table KP Tshs'!E35/'Table KP Tshs'!E30-1)</f>
        <v>9.664631805159441</v>
      </c>
      <c r="F30" s="73">
        <f>100*('Table KP Tshs'!F35/'Table KP Tshs'!F30-1)</f>
        <v>5.395676622755885</v>
      </c>
      <c r="G30" s="73">
        <f>100*('Table KP Tshs'!G35/'Table KP Tshs'!G30-1)</f>
        <v>8.56498107894581</v>
      </c>
      <c r="H30" s="73">
        <f>100*('Table KP Tshs'!H35/'Table KP Tshs'!H30-1)</f>
        <v>11.366268677377978</v>
      </c>
      <c r="I30" s="73">
        <f>100*('Table KP Tshs'!I35/'Table KP Tshs'!I30-1)</f>
        <v>5.616621828051982</v>
      </c>
      <c r="J30" s="73">
        <f>100*('Table KP Tshs'!J35/'Table KP Tshs'!J30-1)</f>
        <v>0.6121561148445309</v>
      </c>
      <c r="K30" s="73">
        <f>100*('Table KP Tshs'!K35/'Table KP Tshs'!K30-1)</f>
        <v>8.577432887381908</v>
      </c>
      <c r="L30" s="73">
        <f>100*('Table KP Tshs'!L35/'Table KP Tshs'!L30-1)</f>
        <v>2.109950295448404</v>
      </c>
      <c r="M30" s="73">
        <f>100*('Table KP Tshs'!M35/'Table KP Tshs'!M30-1)</f>
        <v>4.082512133012117</v>
      </c>
      <c r="N30" s="102"/>
      <c r="O30" s="42" t="s">
        <v>4</v>
      </c>
      <c r="P30" s="73">
        <f>100*('Table KP Tshs'!P35/'Table KP Tshs'!P30-1)</f>
        <v>15.506059273333772</v>
      </c>
      <c r="Q30" s="73">
        <f>100*('Table KP Tshs'!Q35/'Table KP Tshs'!Q30-1)</f>
        <v>16.855687040875054</v>
      </c>
      <c r="R30" s="73">
        <f>100*('Table KP Tshs'!R35/'Table KP Tshs'!R30-1)</f>
        <v>20.51208723560347</v>
      </c>
      <c r="S30" s="73">
        <f>100*('Table KP Tshs'!S35/'Table KP Tshs'!S30-1)</f>
        <v>4.314707883527413</v>
      </c>
      <c r="T30" s="73">
        <f>100*('Table KP Tshs'!T35/'Table KP Tshs'!T30-1)</f>
        <v>17.923235789779078</v>
      </c>
      <c r="U30" s="73">
        <f>100*('Table KP Tshs'!U35/'Table KP Tshs'!U30-1)</f>
        <v>11.213639663093456</v>
      </c>
      <c r="V30" s="73">
        <f>100*('Table KP Tshs'!V35/'Table KP Tshs'!V30-1)</f>
        <v>10.793434439251204</v>
      </c>
      <c r="W30" s="73">
        <f>100*('Table KP Tshs'!W35/'Table KP Tshs'!W30-1)</f>
        <v>9.193187427998218</v>
      </c>
      <c r="X30" s="73">
        <f>100*('Table KP Tshs'!X35/'Table KP Tshs'!X30-1)</f>
        <v>-2.420399572338472</v>
      </c>
      <c r="Y30" s="73">
        <f>100*('Table KP Tshs'!Y35/'Table KP Tshs'!Y30-1)</f>
        <v>8.22296769315427</v>
      </c>
      <c r="Z30" s="7"/>
      <c r="AA30" s="20"/>
      <c r="AB30" s="19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ht="9" customHeight="1">
      <c r="A31" s="102"/>
      <c r="B31" s="73" t="s">
        <v>5</v>
      </c>
      <c r="C31" s="73">
        <f>100*('Table KP Tshs'!C36/'Table KP Tshs'!C31-1)</f>
        <v>6.019592252709605</v>
      </c>
      <c r="D31" s="73">
        <f>100*('Table KP Tshs'!D36/'Table KP Tshs'!D31-1)</f>
        <v>14.426157388055572</v>
      </c>
      <c r="E31" s="73">
        <f>100*('Table KP Tshs'!E36/'Table KP Tshs'!E31-1)</f>
        <v>7.281878488170479</v>
      </c>
      <c r="F31" s="73">
        <f>100*('Table KP Tshs'!F36/'Table KP Tshs'!F31-1)</f>
        <v>11.68373602678452</v>
      </c>
      <c r="G31" s="73">
        <f>100*('Table KP Tshs'!G36/'Table KP Tshs'!G31-1)</f>
        <v>4.015680883881534</v>
      </c>
      <c r="H31" s="73">
        <f>100*('Table KP Tshs'!H36/'Table KP Tshs'!H31-1)</f>
        <v>23.35090410900942</v>
      </c>
      <c r="I31" s="73">
        <f>100*('Table KP Tshs'!I36/'Table KP Tshs'!I31-1)</f>
        <v>6.362522064265219</v>
      </c>
      <c r="J31" s="73">
        <f>100*('Table KP Tshs'!J36/'Table KP Tshs'!J31-1)</f>
        <v>3.559322550356847</v>
      </c>
      <c r="K31" s="73">
        <f>100*('Table KP Tshs'!K36/'Table KP Tshs'!K31-1)</f>
        <v>5.127011503105128</v>
      </c>
      <c r="L31" s="73">
        <f>100*('Table KP Tshs'!L36/'Table KP Tshs'!L31-1)</f>
        <v>2.193211213600188</v>
      </c>
      <c r="M31" s="73">
        <f>100*('Table KP Tshs'!M36/'Table KP Tshs'!M31-1)</f>
        <v>-2.061720211334628</v>
      </c>
      <c r="N31" s="102"/>
      <c r="O31" s="42" t="s">
        <v>5</v>
      </c>
      <c r="P31" s="73">
        <f>100*('Table KP Tshs'!P36/'Table KP Tshs'!P31-1)</f>
        <v>-6.167110926462971</v>
      </c>
      <c r="Q31" s="73">
        <f>100*('Table KP Tshs'!Q36/'Table KP Tshs'!Q31-1)</f>
        <v>17.178643788982818</v>
      </c>
      <c r="R31" s="73">
        <f>100*('Table KP Tshs'!R36/'Table KP Tshs'!R31-1)</f>
        <v>20.873896765779286</v>
      </c>
      <c r="S31" s="73">
        <f>100*('Table KP Tshs'!S36/'Table KP Tshs'!S31-1)</f>
        <v>4.329337585110604</v>
      </c>
      <c r="T31" s="73">
        <f>100*('Table KP Tshs'!T36/'Table KP Tshs'!T31-1)</f>
        <v>1.6626801203469599</v>
      </c>
      <c r="U31" s="73">
        <f>100*('Table KP Tshs'!U36/'Table KP Tshs'!U31-1)</f>
        <v>-4.172172934499274</v>
      </c>
      <c r="V31" s="73">
        <f>100*('Table KP Tshs'!V36/'Table KP Tshs'!V31-1)</f>
        <v>12.313211462332907</v>
      </c>
      <c r="W31" s="73">
        <f>100*('Table KP Tshs'!W36/'Table KP Tshs'!W31-1)</f>
        <v>7.651851465597059</v>
      </c>
      <c r="X31" s="73">
        <f>100*('Table KP Tshs'!X36/'Table KP Tshs'!X31-1)</f>
        <v>-3.6569735810014103</v>
      </c>
      <c r="Y31" s="73">
        <f>100*('Table KP Tshs'!Y36/'Table KP Tshs'!Y31-1)</f>
        <v>6.570838541177415</v>
      </c>
      <c r="Z31" s="7"/>
      <c r="AA31" s="20"/>
      <c r="AB31" s="19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ht="9" customHeight="1">
      <c r="A32" s="102"/>
      <c r="B32" s="73" t="s">
        <v>6</v>
      </c>
      <c r="C32" s="73">
        <f>100*('Table KP Tshs'!C37/'Table KP Tshs'!C32-1)</f>
        <v>3.057980313411157</v>
      </c>
      <c r="D32" s="73">
        <f>100*('Table KP Tshs'!D37/'Table KP Tshs'!D32-1)</f>
        <v>-6.255622401431138</v>
      </c>
      <c r="E32" s="73">
        <f>100*('Table KP Tshs'!E37/'Table KP Tshs'!E32-1)</f>
        <v>13.164123340710908</v>
      </c>
      <c r="F32" s="73">
        <f>100*('Table KP Tshs'!F37/'Table KP Tshs'!F32-1)</f>
        <v>17.510127325235647</v>
      </c>
      <c r="G32" s="73">
        <f>100*('Table KP Tshs'!G37/'Table KP Tshs'!G32-1)</f>
        <v>16.03902792075902</v>
      </c>
      <c r="H32" s="73">
        <f>100*('Table KP Tshs'!H37/'Table KP Tshs'!H32-1)</f>
        <v>6.581887880766457</v>
      </c>
      <c r="I32" s="73">
        <f>100*('Table KP Tshs'!I37/'Table KP Tshs'!I32-1)</f>
        <v>2.1953454455607924</v>
      </c>
      <c r="J32" s="73">
        <f>100*('Table KP Tshs'!J37/'Table KP Tshs'!J32-1)</f>
        <v>8.77544617806576</v>
      </c>
      <c r="K32" s="73">
        <f>100*('Table KP Tshs'!K37/'Table KP Tshs'!K32-1)</f>
        <v>-0.1658498402708375</v>
      </c>
      <c r="L32" s="73">
        <f>100*('Table KP Tshs'!L37/'Table KP Tshs'!L32-1)</f>
        <v>1.0117347223058681</v>
      </c>
      <c r="M32" s="73">
        <f>100*('Table KP Tshs'!M37/'Table KP Tshs'!M32-1)</f>
        <v>-7.945678568480785</v>
      </c>
      <c r="N32" s="102"/>
      <c r="O32" s="42" t="s">
        <v>6</v>
      </c>
      <c r="P32" s="73">
        <f>100*('Table KP Tshs'!P37/'Table KP Tshs'!P32-1)</f>
        <v>-3.864608332457553</v>
      </c>
      <c r="Q32" s="73">
        <f>100*('Table KP Tshs'!Q37/'Table KP Tshs'!Q32-1)</f>
        <v>17.44040526587167</v>
      </c>
      <c r="R32" s="73">
        <f>100*('Table KP Tshs'!R37/'Table KP Tshs'!R32-1)</f>
        <v>19.09660209169757</v>
      </c>
      <c r="S32" s="73">
        <f>100*('Table KP Tshs'!S37/'Table KP Tshs'!S32-1)</f>
        <v>4.344004820198055</v>
      </c>
      <c r="T32" s="73">
        <f>100*('Table KP Tshs'!T37/'Table KP Tshs'!T32-1)</f>
        <v>3.657264046454478</v>
      </c>
      <c r="U32" s="73">
        <f>100*('Table KP Tshs'!U37/'Table KP Tshs'!U32-1)</f>
        <v>1.0655076569929811</v>
      </c>
      <c r="V32" s="73">
        <f>100*('Table KP Tshs'!V37/'Table KP Tshs'!V32-1)</f>
        <v>14.320398392563183</v>
      </c>
      <c r="W32" s="73">
        <f>100*('Table KP Tshs'!W37/'Table KP Tshs'!W32-1)</f>
        <v>3.466401768754923</v>
      </c>
      <c r="X32" s="73">
        <f>100*('Table KP Tshs'!X37/'Table KP Tshs'!X32-1)</f>
        <v>3.0063386771608247</v>
      </c>
      <c r="Y32" s="73">
        <f>100*('Table KP Tshs'!Y37/'Table KP Tshs'!Y32-1)</f>
        <v>3.429846560946692</v>
      </c>
      <c r="Z32" s="7"/>
      <c r="AA32" s="20"/>
      <c r="AB32" s="19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1:108" ht="9" customHeight="1">
      <c r="A33" s="50"/>
      <c r="B33" s="7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1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7"/>
      <c r="AA33" s="20"/>
      <c r="AB33" s="23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9" customHeight="1">
      <c r="A34" s="102">
        <v>2017</v>
      </c>
      <c r="B34" s="73" t="s">
        <v>3</v>
      </c>
      <c r="C34" s="73">
        <f>('Table KP Tshs'!C39/'Table KP Tshs'!C34-1)*100</f>
        <v>6.546000492227644</v>
      </c>
      <c r="D34" s="73">
        <f>('Table KP Tshs'!D39/'Table KP Tshs'!D34-1)*100</f>
        <v>9.901982924523512</v>
      </c>
      <c r="E34" s="73">
        <f>('Table KP Tshs'!E39/'Table KP Tshs'!E34-1)*100</f>
        <v>5.201501961162558</v>
      </c>
      <c r="F34" s="73">
        <f>('Table KP Tshs'!F39/'Table KP Tshs'!F34-1)*100</f>
        <v>4.178646718366208</v>
      </c>
      <c r="G34" s="73">
        <f>('Table KP Tshs'!G39/'Table KP Tshs'!G34-1)*100</f>
        <v>1.5822069874769085</v>
      </c>
      <c r="H34" s="73">
        <f>('Table KP Tshs'!H39/'Table KP Tshs'!H34-1)*100</f>
        <v>12.033293538289191</v>
      </c>
      <c r="I34" s="73">
        <f>('Table KP Tshs'!I39/'Table KP Tshs'!I34-1)*100</f>
        <v>1.8713806672826738</v>
      </c>
      <c r="J34" s="73">
        <f>('Table KP Tshs'!J39/'Table KP Tshs'!J34-1)*100</f>
        <v>4.666267268475166</v>
      </c>
      <c r="K34" s="73">
        <f>('Table KP Tshs'!K39/'Table KP Tshs'!K34-1)*100</f>
        <v>5.294777556884123</v>
      </c>
      <c r="L34" s="73">
        <f>('Table KP Tshs'!L39/'Table KP Tshs'!L34-1)*100</f>
        <v>12.58783717504086</v>
      </c>
      <c r="M34" s="73">
        <f>('Table KP Tshs'!M39/'Table KP Tshs'!M34-1)*100</f>
        <v>-5.823171333340094</v>
      </c>
      <c r="N34" s="102">
        <v>2017</v>
      </c>
      <c r="O34" s="42" t="s">
        <v>3</v>
      </c>
      <c r="P34" s="77">
        <f>('Table KP Tshs'!P39/'Table KP Tshs'!P34-1)*100</f>
        <v>-5.332930933048841</v>
      </c>
      <c r="Q34" s="77">
        <f>('Table KP Tshs'!Q39/'Table KP Tshs'!Q34-1)*100</f>
        <v>16.186860511360003</v>
      </c>
      <c r="R34" s="77">
        <f>('Table KP Tshs'!R39/'Table KP Tshs'!R34-1)*100</f>
        <v>14.756928039498307</v>
      </c>
      <c r="S34" s="77">
        <f>('Table KP Tshs'!S39/'Table KP Tshs'!S34-1)*100</f>
        <v>4.358709251266846</v>
      </c>
      <c r="T34" s="77">
        <f>('Table KP Tshs'!T39/'Table KP Tshs'!T34-1)*100</f>
        <v>1.6214047870283466</v>
      </c>
      <c r="U34" s="77">
        <f>('Table KP Tshs'!U39/'Table KP Tshs'!U34-1)*100</f>
        <v>0.28844473469249454</v>
      </c>
      <c r="V34" s="77">
        <f>('Table KP Tshs'!V39/'Table KP Tshs'!V34-1)*100</f>
        <v>12.312675442985732</v>
      </c>
      <c r="W34" s="77">
        <f>('Table KP Tshs'!W39/'Table KP Tshs'!W34-1)*100</f>
        <v>5.529328234311159</v>
      </c>
      <c r="X34" s="77">
        <f>('Table KP Tshs'!X39/'Table KP Tshs'!X34-1)*100</f>
        <v>-2.2717896305134655</v>
      </c>
      <c r="Y34" s="77">
        <f>('Table KP Tshs'!Y39/'Table KP Tshs'!Y34-1)*100</f>
        <v>4.921871548579437</v>
      </c>
      <c r="Z34" s="7"/>
      <c r="AA34" s="20"/>
      <c r="AB34" s="23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</row>
    <row r="35" spans="1:108" ht="9" customHeight="1">
      <c r="A35" s="102"/>
      <c r="B35" s="73" t="s">
        <v>4</v>
      </c>
      <c r="C35" s="73">
        <f>('Table KP Tshs'!C40/'Table KP Tshs'!C30-1)*100</f>
        <v>14.749262332802292</v>
      </c>
      <c r="D35" s="73">
        <f>('Table KP Tshs'!D40/'Table KP Tshs'!D35-1)*100</f>
        <v>-4.632174540536383</v>
      </c>
      <c r="E35" s="73">
        <f>('Table KP Tshs'!E40/'Table KP Tshs'!E35-1)*100</f>
        <v>9.593354046591829</v>
      </c>
      <c r="F35" s="73">
        <f>('Table KP Tshs'!F40/'Table KP Tshs'!F35-1)*100</f>
        <v>-1.2197495800932212</v>
      </c>
      <c r="G35" s="73">
        <f>('Table KP Tshs'!G40/'Table KP Tshs'!G35-1)*100</f>
        <v>4.19467514833487</v>
      </c>
      <c r="H35" s="73">
        <f>('Table KP Tshs'!H40/'Table KP Tshs'!H35-1)*100</f>
        <v>21.209131165641892</v>
      </c>
      <c r="I35" s="73">
        <f>('Table KP Tshs'!I40/'Table KP Tshs'!I35-1)*100</f>
        <v>5.11760460349675</v>
      </c>
      <c r="J35" s="73">
        <f>('Table KP Tshs'!J40/'Table KP Tshs'!J35-1)*100</f>
        <v>3.510932614146145</v>
      </c>
      <c r="K35" s="73">
        <f>('Table KP Tshs'!K40/'Table KP Tshs'!K35-1)*100</f>
        <v>5.007306130666889</v>
      </c>
      <c r="L35" s="73">
        <f>('Table KP Tshs'!L40/'Table KP Tshs'!L35-1)*100</f>
        <v>6.4492555537423835</v>
      </c>
      <c r="M35" s="73">
        <f>('Table KP Tshs'!M40/'Table KP Tshs'!M35-1)*100</f>
        <v>-2.339060975000562</v>
      </c>
      <c r="N35" s="102"/>
      <c r="O35" s="42" t="s">
        <v>4</v>
      </c>
      <c r="P35" s="77">
        <f>('Table KP Tshs'!P40/'Table KP Tshs'!P35-1)*100</f>
        <v>0.6393614123743729</v>
      </c>
      <c r="Q35" s="77">
        <f>('Table KP Tshs'!Q40/'Table KP Tshs'!Q35-1)*100</f>
        <v>15.282344480713995</v>
      </c>
      <c r="R35" s="77">
        <f>100*('Table KP Tshs'!R40/'Table KP Tshs'!R35-1)</f>
        <v>11.687201739567964</v>
      </c>
      <c r="S35" s="77">
        <f>('Table KP Tshs'!S40/'Table KP Tshs'!S35-1)*100</f>
        <v>4.3734505287851055</v>
      </c>
      <c r="T35" s="77">
        <f>('Table KP Tshs'!T40/'Table KP Tshs'!T35-1)*100</f>
        <v>5.901841203184555</v>
      </c>
      <c r="U35" s="77">
        <f>('Table KP Tshs'!U40/'Table KP Tshs'!U35-1)*100</f>
        <v>7.024696881663095</v>
      </c>
      <c r="V35" s="77">
        <f>('Table KP Tshs'!V40/'Table KP Tshs'!V35-1)*100</f>
        <v>11.224070620676985</v>
      </c>
      <c r="W35" s="77">
        <f>('Table KP Tshs'!W40/'Table KP Tshs'!W35-1)*100</f>
        <v>7.153382238748396</v>
      </c>
      <c r="X35" s="77">
        <f>('Table KP Tshs'!X40/'Table KP Tshs'!X35-1)*100</f>
        <v>0.9011011115832579</v>
      </c>
      <c r="Y35" s="77">
        <f>('Table KP Tshs'!Y40/'Table KP Tshs'!Y35-1)*100</f>
        <v>6.6824246272050525</v>
      </c>
      <c r="Z35" s="7"/>
      <c r="AA35" s="20"/>
      <c r="AB35" s="23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</row>
    <row r="36" spans="1:108" ht="9" customHeight="1">
      <c r="A36" s="102"/>
      <c r="B36" s="73" t="s">
        <v>5</v>
      </c>
      <c r="C36" s="73">
        <f>('Table KP Tshs'!C41/'Table KP Tshs'!C36-1)*100</f>
        <v>4.062119792598873</v>
      </c>
      <c r="D36" s="73">
        <f>('Table KP Tshs'!D41/'Table KP Tshs'!D36-1)*100</f>
        <v>4.150884262364318</v>
      </c>
      <c r="E36" s="73">
        <f>('Table KP Tshs'!E41/'Table KP Tshs'!E36-1)*100</f>
        <v>13.689118170166449</v>
      </c>
      <c r="F36" s="73">
        <f>('Table KP Tshs'!F41/'Table KP Tshs'!F36-1)*100</f>
        <v>3.871221044495332</v>
      </c>
      <c r="G36" s="73">
        <f>('Table KP Tshs'!G41/'Table KP Tshs'!G36-1)*100</f>
        <v>10.024965392166084</v>
      </c>
      <c r="H36" s="73">
        <f>('Table KP Tshs'!H41/'Table KP Tshs'!H36-1)*100</f>
        <v>-0.33169810206138406</v>
      </c>
      <c r="I36" s="73">
        <f>('Table KP Tshs'!I41/'Table KP Tshs'!I36-1)*100</f>
        <v>5.816473995496896</v>
      </c>
      <c r="J36" s="73">
        <f>('Table KP Tshs'!J41/'Table KP Tshs'!J36-1)*100</f>
        <v>2.5492321786361183</v>
      </c>
      <c r="K36" s="73">
        <f>('Table KP Tshs'!K41/'Table KP Tshs'!K36-1)*100</f>
        <v>6.883318738454691</v>
      </c>
      <c r="L36" s="73">
        <f>('Table KP Tshs'!L41/'Table KP Tshs'!L36-1)*100</f>
        <v>1.870536793179678</v>
      </c>
      <c r="M36" s="73">
        <f>('Table KP Tshs'!M41/'Table KP Tshs'!M36-1)*100</f>
        <v>-5.3019304409584915</v>
      </c>
      <c r="N36" s="102"/>
      <c r="O36" s="42" t="s">
        <v>5</v>
      </c>
      <c r="P36" s="77">
        <f>('Table KP Tshs'!P41/'Table KP Tshs'!P36-1)*100</f>
        <v>7.497032161300332</v>
      </c>
      <c r="Q36" s="77">
        <f>('Table KP Tshs'!Q41/'Table KP Tshs'!Q36-1)*100</f>
        <v>14.127235425375195</v>
      </c>
      <c r="R36" s="77">
        <f>('Table KP Tshs'!R41/'Table KP Tshs'!R36-1)*100</f>
        <v>9.371553889338635</v>
      </c>
      <c r="S36" s="77">
        <f>('Table KP Tshs'!S41/'Table KP Tshs'!S36-1)*100</f>
        <v>4.388228291217655</v>
      </c>
      <c r="T36" s="77">
        <f>('Table KP Tshs'!T41/'Table KP Tshs'!T36-1)*100</f>
        <v>11.24920888090115</v>
      </c>
      <c r="U36" s="77">
        <f>('Table KP Tshs'!U41/'Table KP Tshs'!U36-1)*100</f>
        <v>11.06943697343661</v>
      </c>
      <c r="V36" s="77">
        <f>('Table KP Tshs'!V41/'Table KP Tshs'!V36-1)*100</f>
        <v>9.822982578063622</v>
      </c>
      <c r="W36" s="77">
        <f>('Table KP Tshs'!W41/'Table KP Tshs'!W36-1)*100</f>
        <v>5.110977063251054</v>
      </c>
      <c r="X36" s="77">
        <f>('Table KP Tshs'!X41/'Table KP Tshs'!X36-1)*100</f>
        <v>4.153997925272579</v>
      </c>
      <c r="Y36" s="77">
        <f>('Table KP Tshs'!Y41/'Table KP Tshs'!Y36-1)*100</f>
        <v>5.028278536466968</v>
      </c>
      <c r="Z36" s="7"/>
      <c r="AA36" s="20"/>
      <c r="AB36" s="23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108" ht="9" customHeight="1">
      <c r="A37" s="102"/>
      <c r="B37" s="73" t="s">
        <v>6</v>
      </c>
      <c r="C37" s="73">
        <f>('Table KP Tshs'!C42/'Table KP Tshs'!C37-1)*100</f>
        <v>6.2066775037550315</v>
      </c>
      <c r="D37" s="73">
        <f>('Table KP Tshs'!D42/'Table KP Tshs'!D37-1)*100</f>
        <v>12.104463286301815</v>
      </c>
      <c r="E37" s="73">
        <f>('Table KP Tshs'!E42/'Table KP Tshs'!E37-1)*100</f>
        <v>4.508376244503909</v>
      </c>
      <c r="F37" s="73">
        <f>('Table KP Tshs'!F42/'Table KP Tshs'!F37-1)*100</f>
        <v>-2.752317360327472</v>
      </c>
      <c r="G37" s="73">
        <f>('Table KP Tshs'!G42/'Table KP Tshs'!G37-1)*100</f>
        <v>9.031940711795738</v>
      </c>
      <c r="H37" s="73">
        <f>('Table KP Tshs'!H42/'Table KP Tshs'!H37-1)*100</f>
        <v>28.843725461645022</v>
      </c>
      <c r="I37" s="73">
        <f>('Table KP Tshs'!I42/'Table KP Tshs'!I37-1)*100</f>
        <v>11.273688508061031</v>
      </c>
      <c r="J37" s="73">
        <f>('Table KP Tshs'!J42/'Table KP Tshs'!J37-1)*100</f>
        <v>1.757220522084868</v>
      </c>
      <c r="K37" s="73">
        <f>('Table KP Tshs'!K42/'Table KP Tshs'!K37-1)*100</f>
        <v>9.602836594461861</v>
      </c>
      <c r="L37" s="73">
        <f>('Table KP Tshs'!L42/'Table KP Tshs'!L37-1)*100</f>
        <v>4.454911473749679</v>
      </c>
      <c r="M37" s="73">
        <f>('Table KP Tshs'!M42/'Table KP Tshs'!M37-1)*100</f>
        <v>2.4652894782200674</v>
      </c>
      <c r="N37" s="102"/>
      <c r="O37" s="42" t="s">
        <v>6</v>
      </c>
      <c r="P37" s="77">
        <f>('Table KP Tshs'!P42/'Table KP Tshs'!P37-1)*100</f>
        <v>7.247983268333469</v>
      </c>
      <c r="Q37" s="77">
        <f>('Table KP Tshs'!Q42/'Table KP Tshs'!Q37-1)*100</f>
        <v>12.75692106686459</v>
      </c>
      <c r="R37" s="77">
        <f>('Table KP Tshs'!R42/'Table KP Tshs'!R37-1)*100</f>
        <v>7.686568392992488</v>
      </c>
      <c r="S37" s="77">
        <f>('Table KP Tshs'!S42/'Table KP Tshs'!S37-1)*100</f>
        <v>4.403042165035953</v>
      </c>
      <c r="T37" s="77">
        <f>('Table KP Tshs'!T42/'Table KP Tshs'!T37-1)*100</f>
        <v>10.492021581239674</v>
      </c>
      <c r="U37" s="77">
        <f>('Table KP Tshs'!U42/'Table KP Tshs'!U37-1)*100</f>
        <v>12.456924252866418</v>
      </c>
      <c r="V37" s="77">
        <f>('Table KP Tshs'!V42/'Table KP Tshs'!V37-1)*100</f>
        <v>8.052260100384778</v>
      </c>
      <c r="W37" s="77">
        <f>('Table KP Tshs'!W42/'Table KP Tshs'!W37-1)*100</f>
        <v>9.71255452871489</v>
      </c>
      <c r="X37" s="77">
        <f>('Table KP Tshs'!X42/'Table KP Tshs'!X37-1)*100</f>
        <v>14.666371013354663</v>
      </c>
      <c r="Y37" s="77">
        <f>('Table KP Tshs'!Y42/'Table KP Tshs'!Y37-1)*100</f>
        <v>10.10455794129641</v>
      </c>
      <c r="Z37" s="7"/>
      <c r="AA37" s="20"/>
      <c r="AB37" s="23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</row>
    <row r="38" spans="1:108" ht="9" customHeight="1">
      <c r="A38" s="44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44"/>
      <c r="O38" s="42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"/>
      <c r="AA38" s="20"/>
      <c r="AB38" s="23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9" customHeight="1">
      <c r="A39" s="102" t="s">
        <v>17</v>
      </c>
      <c r="B39" s="74">
        <v>1</v>
      </c>
      <c r="C39" s="73">
        <f>('Table KP Tshs'!C44/'Table KP Tshs'!C39-1)*100</f>
        <v>6.707069496630602</v>
      </c>
      <c r="D39" s="73">
        <f>('Table KP Tshs'!D44/'Table KP Tshs'!D39-1)*100</f>
        <v>-5.697356288013367</v>
      </c>
      <c r="E39" s="73">
        <f>('Table KP Tshs'!E44/'Table KP Tshs'!E39-1)*100</f>
        <v>5.090647226611411</v>
      </c>
      <c r="F39" s="73">
        <f>('Table KP Tshs'!F44/'Table KP Tshs'!F39-1)*100</f>
        <v>0.661261592095963</v>
      </c>
      <c r="G39" s="73">
        <f>('Table KP Tshs'!G44/'Table KP Tshs'!G39-1)*100</f>
        <v>3.718766453122413</v>
      </c>
      <c r="H39" s="73">
        <f>('Table KP Tshs'!H44/'Table KP Tshs'!H39-1)*100</f>
        <v>15.586049586117646</v>
      </c>
      <c r="I39" s="73">
        <f>('Table KP Tshs'!I44/'Table KP Tshs'!I39-1)*100</f>
        <v>4.197735073155262</v>
      </c>
      <c r="J39" s="73">
        <f>('Table KP Tshs'!J44/'Table KP Tshs'!J39-1)*100</f>
        <v>4.484484425491497</v>
      </c>
      <c r="K39" s="73">
        <f>('Table KP Tshs'!K44/'Table KP Tshs'!K39-1)*100</f>
        <v>8.761629465501697</v>
      </c>
      <c r="L39" s="73">
        <f>('Table KP Tshs'!L44/'Table KP Tshs'!L39-1)*100</f>
        <v>15.65415277101565</v>
      </c>
      <c r="M39" s="73">
        <f>('Table KP Tshs'!M44/'Table KP Tshs'!M39-1)*100</f>
        <v>-2.7723496238572842</v>
      </c>
      <c r="N39" s="102">
        <v>2018</v>
      </c>
      <c r="O39" s="45">
        <v>1</v>
      </c>
      <c r="P39" s="73">
        <f>('Table KP Tshs'!P44/'Table KP Tshs'!P39-1)*100</f>
        <v>8.807184008482682</v>
      </c>
      <c r="Q39" s="73">
        <f>('Table KP Tshs'!Q44/'Table KP Tshs'!Q39-1)*100</f>
        <v>12.600403102954294</v>
      </c>
      <c r="R39" s="73">
        <f>('Table KP Tshs'!R44/'Table KP Tshs'!R39-1)*100</f>
        <v>5.209612257661855</v>
      </c>
      <c r="S39" s="73">
        <f>('Table KP Tshs'!S44/'Table KP Tshs'!S39-1)*100</f>
        <v>4.417891764733439</v>
      </c>
      <c r="T39" s="73">
        <f>('Table KP Tshs'!T44/'Table KP Tshs'!T39-1)*100</f>
        <v>10.672422376949541</v>
      </c>
      <c r="U39" s="73">
        <f>('Table KP Tshs'!U44/'Table KP Tshs'!U39-1)*100</f>
        <v>17.13068604616923</v>
      </c>
      <c r="V39" s="73">
        <f>('Table KP Tshs'!V44/'Table KP Tshs'!V39-1)*100</f>
        <v>8.204287783565256</v>
      </c>
      <c r="W39" s="73">
        <f>('Table KP Tshs'!W44/'Table KP Tshs'!W39-1)*100</f>
        <v>7.066811249591032</v>
      </c>
      <c r="X39" s="73">
        <f>('Table KP Tshs'!X44/'Table KP Tshs'!X39-1)*100</f>
        <v>12.207609173344158</v>
      </c>
      <c r="Y39" s="73">
        <f>('Table KP Tshs'!Y44/'Table KP Tshs'!Y39-1)*100</f>
        <v>7.439668786845788</v>
      </c>
      <c r="Z39" s="7"/>
      <c r="AA39" s="20"/>
      <c r="AB39" s="23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</row>
    <row r="40" spans="1:108" ht="9" customHeight="1">
      <c r="A40" s="102"/>
      <c r="B40" s="74">
        <v>2</v>
      </c>
      <c r="C40" s="73">
        <f>('Table KP Tshs'!C45/'Table KP Tshs'!C40-1)*100</f>
        <v>5.944535964115105</v>
      </c>
      <c r="D40" s="73">
        <f>('Table KP Tshs'!D45/'Table KP Tshs'!D40-1)*100</f>
        <v>6.769145200228177</v>
      </c>
      <c r="E40" s="73">
        <f>('Table KP Tshs'!E45/'Table KP Tshs'!E40-1)*100</f>
        <v>3.309207278713555</v>
      </c>
      <c r="F40" s="73">
        <f>('Table KP Tshs'!F45/'Table KP Tshs'!F40-1)*100</f>
        <v>6.6427435540258095</v>
      </c>
      <c r="G40" s="73">
        <f>('Table KP Tshs'!G45/'Table KP Tshs'!G40-1)*100</f>
        <v>6.116327451607173</v>
      </c>
      <c r="H40" s="73">
        <f>('Table KP Tshs'!H45/'Table KP Tshs'!H40-1)*100</f>
        <v>5.929024138540573</v>
      </c>
      <c r="I40" s="73">
        <f>('Table KP Tshs'!I45/'Table KP Tshs'!I40-1)*100</f>
        <v>3.7645919576658304</v>
      </c>
      <c r="J40" s="73">
        <f>('Table KP Tshs'!J45/'Table KP Tshs'!J40-1)*100</f>
        <v>6.672254940390876</v>
      </c>
      <c r="K40" s="73">
        <f>('Table KP Tshs'!K45/'Table KP Tshs'!K40-1)*100</f>
        <v>13.542020372349818</v>
      </c>
      <c r="L40" s="73">
        <f>('Table KP Tshs'!L45/'Table KP Tshs'!L40-1)*100</f>
        <v>12.983114427783903</v>
      </c>
      <c r="M40" s="73">
        <f>('Table KP Tshs'!M45/'Table KP Tshs'!M40-1)*100</f>
        <v>-2.31236290408271</v>
      </c>
      <c r="N40" s="102"/>
      <c r="O40" s="45">
        <v>2</v>
      </c>
      <c r="P40" s="73">
        <f>('Table KP Tshs'!P45/'Table KP Tshs'!P40-1)*100</f>
        <v>-0.6003488803530299</v>
      </c>
      <c r="Q40" s="73">
        <f>('Table KP Tshs'!Q45/'Table KP Tshs'!Q40-1)*100</f>
        <v>11.23285967401082</v>
      </c>
      <c r="R40" s="73">
        <f>('Table KP Tshs'!R45/'Table KP Tshs'!R40-1)*100</f>
        <v>5.371106526155955</v>
      </c>
      <c r="S40" s="73">
        <f>('Table KP Tshs'!S45/'Table KP Tshs'!S40-1)*100</f>
        <v>4.432776692845808</v>
      </c>
      <c r="T40" s="73">
        <f>('Table KP Tshs'!T45/'Table KP Tshs'!T40-1)*100</f>
        <v>3.6890923794109076</v>
      </c>
      <c r="U40" s="73">
        <f>('Table KP Tshs'!U45/'Table KP Tshs'!U40-1)*100</f>
        <v>5.7512641104016105</v>
      </c>
      <c r="V40" s="73">
        <f>('Table KP Tshs'!V45/'Table KP Tshs'!V40-1)*100</f>
        <v>8.019596252627048</v>
      </c>
      <c r="W40" s="73">
        <f>('Table KP Tshs'!W45/'Table KP Tshs'!W40-1)*100</f>
        <v>5.526745763980578</v>
      </c>
      <c r="X40" s="73">
        <f>('Table KP Tshs'!X45/'Table KP Tshs'!X40-1)*100</f>
        <v>11.832519533905295</v>
      </c>
      <c r="Y40" s="73">
        <f>('Table KP Tshs'!Y45/'Table KP Tshs'!Y40-1)*100</f>
        <v>5.975992299508093</v>
      </c>
      <c r="Z40" s="7"/>
      <c r="AA40" s="20"/>
      <c r="AB40" s="23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9" customHeight="1">
      <c r="A41" s="102"/>
      <c r="B41" s="74">
        <v>3</v>
      </c>
      <c r="C41" s="73">
        <f>('Table KP Tshs'!C46/'Table KP Tshs'!C41-1)*100</f>
        <v>3.8278056816282158</v>
      </c>
      <c r="D41" s="73">
        <f>('Table KP Tshs'!D46/'Table KP Tshs'!D41-1)*100</f>
        <v>1.9324658360932778</v>
      </c>
      <c r="E41" s="73">
        <f>('Table KP Tshs'!E46/'Table KP Tshs'!E41-1)*100</f>
        <v>6.974099083608576</v>
      </c>
      <c r="F41" s="73">
        <f>('Table KP Tshs'!F46/'Table KP Tshs'!F41-1)*100</f>
        <v>5.624290270879695</v>
      </c>
      <c r="G41" s="73">
        <f>('Table KP Tshs'!G46/'Table KP Tshs'!G41-1)*100</f>
        <v>10.676812101103316</v>
      </c>
      <c r="H41" s="73">
        <f>('Table KP Tshs'!H46/'Table KP Tshs'!H41-1)*100</f>
        <v>16.048926282786404</v>
      </c>
      <c r="I41" s="73">
        <f>('Table KP Tshs'!I46/'Table KP Tshs'!I41-1)*100</f>
        <v>6.871799726521943</v>
      </c>
      <c r="J41" s="73">
        <f>('Table KP Tshs'!J46/'Table KP Tshs'!J41-1)*100</f>
        <v>7.658180242731305</v>
      </c>
      <c r="K41" s="73">
        <f>('Table KP Tshs'!K46/'Table KP Tshs'!K41-1)*100</f>
        <v>12.13218618079759</v>
      </c>
      <c r="L41" s="73">
        <f>('Table KP Tshs'!L46/'Table KP Tshs'!L41-1)*100</f>
        <v>4.703758472760322</v>
      </c>
      <c r="M41" s="73">
        <f>('Table KP Tshs'!M46/'Table KP Tshs'!M41-1)*100</f>
        <v>3.8216723133792208</v>
      </c>
      <c r="N41" s="102"/>
      <c r="O41" s="45">
        <v>3</v>
      </c>
      <c r="P41" s="73">
        <f>('Table KP Tshs'!P46/'Table KP Tshs'!P41-1)*100</f>
        <v>2.9302265423648555</v>
      </c>
      <c r="Q41" s="73">
        <f>('Table KP Tshs'!Q46/'Table KP Tshs'!Q41-1)*100</f>
        <v>9.32171169602054</v>
      </c>
      <c r="R41" s="73">
        <f>('Table KP Tshs'!R46/'Table KP Tshs'!R41-1)*100</f>
        <v>5.670252408323528</v>
      </c>
      <c r="S41" s="73">
        <f>('Table KP Tshs'!S46/'Table KP Tshs'!S41-1)*100</f>
        <v>4.447696539975832</v>
      </c>
      <c r="T41" s="73">
        <f>('Table KP Tshs'!T46/'Table KP Tshs'!T41-1)*100</f>
        <v>6.146307336841694</v>
      </c>
      <c r="U41" s="73">
        <f>('Table KP Tshs'!U46/'Table KP Tshs'!U41-1)*100</f>
        <v>7.819030416677331</v>
      </c>
      <c r="V41" s="73">
        <f>('Table KP Tshs'!V46/'Table KP Tshs'!V41-1)*100</f>
        <v>7.849852376221267</v>
      </c>
      <c r="W41" s="73">
        <f>('Table KP Tshs'!W46/'Table KP Tshs'!W41-1)*100</f>
        <v>7.224569550312787</v>
      </c>
      <c r="X41" s="73">
        <f>('Table KP Tshs'!X46/'Table KP Tshs'!X41-1)*100</f>
        <v>7.108148011806836</v>
      </c>
      <c r="Y41" s="73">
        <f>('Table KP Tshs'!Y46/'Table KP Tshs'!Y41-1)*100</f>
        <v>7.214592587936641</v>
      </c>
      <c r="Z41" s="7"/>
      <c r="AA41" s="20"/>
      <c r="AB41" s="23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</row>
    <row r="42" spans="1:108" ht="9" customHeight="1">
      <c r="A42" s="102"/>
      <c r="B42" s="74">
        <v>4</v>
      </c>
      <c r="C42" s="73">
        <f>('Table KP Tshs'!C47/'Table KP Tshs'!C42-1)*100</f>
        <v>4.675908065344658</v>
      </c>
      <c r="D42" s="73">
        <f>('Table KP Tshs'!D47/'Table KP Tshs'!D42-1)*100</f>
        <v>3.1998909719537894</v>
      </c>
      <c r="E42" s="73">
        <f>('Table KP Tshs'!E47/'Table KP Tshs'!E42-1)*100</f>
        <v>17.23639335911966</v>
      </c>
      <c r="F42" s="73">
        <f>('Table KP Tshs'!F47/'Table KP Tshs'!F42-1)*100</f>
        <v>10.164011378551564</v>
      </c>
      <c r="G42" s="73">
        <f>('Table KP Tshs'!G47/'Table KP Tshs'!G42-1)*100</f>
        <v>8.288856321813265</v>
      </c>
      <c r="H42" s="73">
        <f>('Table KP Tshs'!H47/'Table KP Tshs'!H42-1)*100</f>
        <v>17.76179671204663</v>
      </c>
      <c r="I42" s="73">
        <f>('Table KP Tshs'!I47/'Table KP Tshs'!I42-1)*100</f>
        <v>8.386094515038689</v>
      </c>
      <c r="J42" s="73">
        <f>('Table KP Tshs'!J47/'Table KP Tshs'!J42-1)*100</f>
        <v>1.9491720119733547</v>
      </c>
      <c r="K42" s="73">
        <f>('Table KP Tshs'!K47/'Table KP Tshs'!K42-1)*100</f>
        <v>12.634047756979916</v>
      </c>
      <c r="L42" s="73">
        <f>('Table KP Tshs'!L47/'Table KP Tshs'!L42-1)*100</f>
        <v>3.1602421405838577</v>
      </c>
      <c r="M42" s="73">
        <f>('Table KP Tshs'!M47/'Table KP Tshs'!M42-1)*100</f>
        <v>-0.5540287574643421</v>
      </c>
      <c r="N42" s="102"/>
      <c r="O42" s="45">
        <v>4</v>
      </c>
      <c r="P42" s="73">
        <f>('Table KP Tshs'!P47/'Table KP Tshs'!P42-1)*100</f>
        <v>2.0626220409831975</v>
      </c>
      <c r="Q42" s="73">
        <f>('Table KP Tshs'!Q47/'Table KP Tshs'!Q42-1)*100</f>
        <v>6.910209773125708</v>
      </c>
      <c r="R42" s="73">
        <f>('Table KP Tshs'!R47/'Table KP Tshs'!R42-1)*100</f>
        <v>6.100889221213923</v>
      </c>
      <c r="S42" s="73">
        <f>('Table KP Tshs'!S47/'Table KP Tshs'!S42-1)*100</f>
        <v>4.462650884823605</v>
      </c>
      <c r="T42" s="73">
        <f>('Table KP Tshs'!T47/'Table KP Tshs'!T42-1)*100</f>
        <v>5.949422976891761</v>
      </c>
      <c r="U42" s="73">
        <f>('Table KP Tshs'!U47/'Table KP Tshs'!U42-1)*100</f>
        <v>3.340811706091884</v>
      </c>
      <c r="V42" s="73">
        <f>('Table KP Tshs'!V47/'Table KP Tshs'!V42-1)*100</f>
        <v>6.449808314784233</v>
      </c>
      <c r="W42" s="73">
        <f>('Table KP Tshs'!W47/'Table KP Tshs'!W42-1)*100</f>
        <v>8.179722405581424</v>
      </c>
      <c r="X42" s="73">
        <f>('Table KP Tshs'!X47/'Table KP Tshs'!X42-1)*100</f>
        <v>-3.38109764705532</v>
      </c>
      <c r="Y42" s="73">
        <f>('Table KP Tshs'!Y47/'Table KP Tshs'!Y42-1)*100</f>
        <v>7.2269934917453815</v>
      </c>
      <c r="Z42" s="7"/>
      <c r="AA42" s="20"/>
      <c r="AB42" s="23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9" customHeight="1">
      <c r="A43" s="73"/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41"/>
      <c r="O43" s="41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7"/>
      <c r="AA43" s="20"/>
      <c r="AB43" s="23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</row>
    <row r="44" spans="1:108" ht="9" customHeight="1">
      <c r="A44" s="103">
        <v>2019</v>
      </c>
      <c r="B44" s="74">
        <v>1</v>
      </c>
      <c r="C44" s="73">
        <f>('Table KP Tshs'!C49/'Table KP Tshs'!C44-1)*100</f>
        <v>5.460938321337938</v>
      </c>
      <c r="D44" s="73">
        <f>('Table KP Tshs'!D49/'Table KP Tshs'!D44-1)*100</f>
        <v>9.97001059274818</v>
      </c>
      <c r="E44" s="73">
        <f>('Table KP Tshs'!E49/'Table KP Tshs'!E44-1)*100</f>
        <v>4.942169227284476</v>
      </c>
      <c r="F44" s="73">
        <f>('Table KP Tshs'!F49/'Table KP Tshs'!F44-1)*100</f>
        <v>10.52105369273204</v>
      </c>
      <c r="G44" s="73">
        <f>('Table KP Tshs'!G49/'Table KP Tshs'!G44-1)*100</f>
        <v>7.998635748518845</v>
      </c>
      <c r="H44" s="73">
        <f>('Table KP Tshs'!H49/'Table KP Tshs'!H44-1)*100</f>
        <v>13.436514804058074</v>
      </c>
      <c r="I44" s="73">
        <f>('Table KP Tshs'!I49/'Table KP Tshs'!I44-1)*100</f>
        <v>3.7920897624353467</v>
      </c>
      <c r="J44" s="73">
        <f>('Table KP Tshs'!J49/'Table KP Tshs'!J44-1)*100</f>
        <v>-0.35987412712181754</v>
      </c>
      <c r="K44" s="73">
        <f>('Table KP Tshs'!K49/'Table KP Tshs'!K44-1)*100</f>
        <v>11.062514134226053</v>
      </c>
      <c r="L44" s="73">
        <f>('Table KP Tshs'!L49/'Table KP Tshs'!L44-1)*100</f>
        <v>7.869517611054788</v>
      </c>
      <c r="M44" s="73">
        <f>('Table KP Tshs'!M49/'Table KP Tshs'!M44-1)*100</f>
        <v>5.111296121523945</v>
      </c>
      <c r="N44" s="103">
        <v>2019</v>
      </c>
      <c r="O44" s="45">
        <v>1</v>
      </c>
      <c r="P44" s="73">
        <f>+('Table KP Tshs'!P49/'Table KP Tshs'!P44-1)*100</f>
        <v>1.4668937934612547</v>
      </c>
      <c r="Q44" s="73">
        <f>+('Table KP Tshs'!Q49/'Table KP Tshs'!Q44-1)*100</f>
        <v>6.593983267205195</v>
      </c>
      <c r="R44" s="73">
        <f>+('Table KP Tshs'!R49/'Table KP Tshs'!R44-1)*100</f>
        <v>8.70742977786838</v>
      </c>
      <c r="S44" s="73">
        <f>+('Table KP Tshs'!S49/'Table KP Tshs'!S44-1)*100</f>
        <v>4.4776392942220244</v>
      </c>
      <c r="T44" s="73">
        <f>+('Table KP Tshs'!T49/'Table KP Tshs'!T44-1)*100</f>
        <v>5.527700248331802</v>
      </c>
      <c r="U44" s="73">
        <f>+('Table KP Tshs'!U49/'Table KP Tshs'!U44-1)*100</f>
        <v>-0.024678106376008202</v>
      </c>
      <c r="V44" s="73">
        <f>+('Table KP Tshs'!V49/'Table KP Tshs'!V44-1)*100</f>
        <v>6.543374487439069</v>
      </c>
      <c r="W44" s="73">
        <f>+('Table KP Tshs'!W49/'Table KP Tshs'!W44-1)*100</f>
        <v>6.824067700492176</v>
      </c>
      <c r="X44" s="73">
        <f>+('Table KP Tshs'!X49/'Table KP Tshs'!X44-1)*100</f>
        <v>0.26594044754031376</v>
      </c>
      <c r="Y44" s="73">
        <f>+('Table KP Tshs'!Y49/'Table KP Tshs'!Y44-1)*100</f>
        <v>6.327303968215192</v>
      </c>
      <c r="Z44" s="7"/>
      <c r="AA44" s="20"/>
      <c r="AB44" s="23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</row>
    <row r="45" spans="1:108" ht="9" customHeight="1">
      <c r="A45" s="104"/>
      <c r="B45" s="74">
        <v>2</v>
      </c>
      <c r="C45" s="73">
        <f>('Table KP Tshs'!C50/'Table KP Tshs'!C45-1)*100</f>
        <v>4.1872371311300505</v>
      </c>
      <c r="D45" s="73">
        <f>('Table KP Tshs'!D50/'Table KP Tshs'!D45-1)*100</f>
        <v>17.229444460526345</v>
      </c>
      <c r="E45" s="73">
        <f>('Table KP Tshs'!E50/'Table KP Tshs'!E45-1)*100</f>
        <v>5.493118634032745</v>
      </c>
      <c r="F45" s="73">
        <f>('Table KP Tshs'!F50/'Table KP Tshs'!F45-1)*100</f>
        <v>8.407031727509228</v>
      </c>
      <c r="G45" s="73">
        <f>('Table KP Tshs'!G50/'Table KP Tshs'!G45-1)*100</f>
        <v>6.353114029076523</v>
      </c>
      <c r="H45" s="73">
        <f>('Table KP Tshs'!H50/'Table KP Tshs'!H45-1)*100</f>
        <v>20.526534743956404</v>
      </c>
      <c r="I45" s="73">
        <f>('Table KP Tshs'!I50/'Table KP Tshs'!I45-1)*100</f>
        <v>5.720149973861011</v>
      </c>
      <c r="J45" s="73">
        <f>('Table KP Tshs'!J50/'Table KP Tshs'!J45-1)*100</f>
        <v>2.6118967355745593</v>
      </c>
      <c r="K45" s="73">
        <f>('Table KP Tshs'!K50/'Table KP Tshs'!K45-1)*100</f>
        <v>7.017986867455783</v>
      </c>
      <c r="L45" s="73">
        <f>('Table KP Tshs'!L50/'Table KP Tshs'!L45-1)*100</f>
        <v>6.173514760791976</v>
      </c>
      <c r="M45" s="73">
        <f>('Table KP Tshs'!M50/'Table KP Tshs'!M45-1)*100</f>
        <v>4.20880657240239</v>
      </c>
      <c r="N45" s="104"/>
      <c r="O45" s="45">
        <v>2</v>
      </c>
      <c r="P45" s="73">
        <f>+('Table KP Tshs'!P50/'Table KP Tshs'!P45-1)*100</f>
        <v>5.057211338798906</v>
      </c>
      <c r="Q45" s="73">
        <f>+('Table KP Tshs'!Q50/'Table KP Tshs'!Q45-1)*100</f>
        <v>6.82389771432943</v>
      </c>
      <c r="R45" s="73">
        <f>+('Table KP Tshs'!R50/'Table KP Tshs'!R45-1)*100</f>
        <v>8.520241113287685</v>
      </c>
      <c r="S45" s="73">
        <f>+('Table KP Tshs'!S50/'Table KP Tshs'!S45-1)*100</f>
        <v>4.492661323176694</v>
      </c>
      <c r="T45" s="73">
        <f>+('Table KP Tshs'!T50/'Table KP Tshs'!T45-1)*100</f>
        <v>8.365158573942155</v>
      </c>
      <c r="U45" s="73">
        <f>+('Table KP Tshs'!U50/'Table KP Tshs'!U45-1)*100</f>
        <v>5.164891874579558</v>
      </c>
      <c r="V45" s="73">
        <f>+('Table KP Tshs'!V50/'Table KP Tshs'!V45-1)*100</f>
        <v>7.152753574655302</v>
      </c>
      <c r="W45" s="73">
        <f>+('Table KP Tshs'!W50/'Table KP Tshs'!W45-1)*100</f>
        <v>8.040505940477004</v>
      </c>
      <c r="X45" s="73">
        <f>+('Table KP Tshs'!X50/'Table KP Tshs'!X45-1)*100</f>
        <v>1.9887937051587867</v>
      </c>
      <c r="Y45" s="73">
        <f>+('Table KP Tshs'!Y50/'Table KP Tshs'!Y45-1)*100</f>
        <v>7.585533346076767</v>
      </c>
      <c r="Z45" s="7"/>
      <c r="AA45" s="20"/>
      <c r="AB45" s="23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</row>
    <row r="46" spans="1:108" ht="9" customHeight="1">
      <c r="A46" s="104"/>
      <c r="B46" s="74">
        <v>3</v>
      </c>
      <c r="C46" s="73">
        <f>('Table KP Tshs'!C51/'Table KP Tshs'!C46-1)*100</f>
        <v>2.8471780900859667</v>
      </c>
      <c r="D46" s="73">
        <f>('Table KP Tshs'!D51/'Table KP Tshs'!D46-1)*100</f>
        <v>21.11138426882</v>
      </c>
      <c r="E46" s="73">
        <f>('Table KP Tshs'!E51/'Table KP Tshs'!E46-1)*100</f>
        <v>8.625081818382153</v>
      </c>
      <c r="F46" s="73">
        <f>('Table KP Tshs'!F51/'Table KP Tshs'!F46-1)*100</f>
        <v>5.243892686623153</v>
      </c>
      <c r="G46" s="73">
        <f>('Table KP Tshs'!G51/'Table KP Tshs'!G46-1)*100</f>
        <v>10.852433146247442</v>
      </c>
      <c r="H46" s="73">
        <f>('Table KP Tshs'!H51/'Table KP Tshs'!H46-1)*100</f>
        <v>17.21103847544059</v>
      </c>
      <c r="I46" s="73">
        <f>('Table KP Tshs'!I51/'Table KP Tshs'!I46-1)*100</f>
        <v>7.402064601489156</v>
      </c>
      <c r="J46" s="73">
        <f>('Table KP Tshs'!J51/'Table KP Tshs'!J46-1)*100</f>
        <v>4.026947989298302</v>
      </c>
      <c r="K46" s="73">
        <f>('Table KP Tshs'!K51/'Table KP Tshs'!K46-1)*100</f>
        <v>8.324190249812347</v>
      </c>
      <c r="L46" s="73">
        <f>('Table KP Tshs'!L51/'Table KP Tshs'!L46-1)*100</f>
        <v>7.398093274390605</v>
      </c>
      <c r="M46" s="73">
        <f>('Table KP Tshs'!M51/'Table KP Tshs'!M46-1)*100</f>
        <v>4.707476578982628</v>
      </c>
      <c r="N46" s="104"/>
      <c r="O46" s="45">
        <v>3</v>
      </c>
      <c r="P46" s="73">
        <f>+('Table KP Tshs'!P51/'Table KP Tshs'!P46-1)*100</f>
        <v>3.4445395773943233</v>
      </c>
      <c r="Q46" s="73">
        <f>+('Table KP Tshs'!Q51/'Table KP Tshs'!Q46-1)*100</f>
        <v>7.741288468672725</v>
      </c>
      <c r="R46" s="73">
        <f>+('Table KP Tshs'!R51/'Table KP Tshs'!R46-1)*100</f>
        <v>8.340881660097278</v>
      </c>
      <c r="S46" s="73">
        <f>+('Table KP Tshs'!S51/'Table KP Tshs'!S46-1)*100</f>
        <v>4.507716514911642</v>
      </c>
      <c r="T46" s="73">
        <f>+('Table KP Tshs'!T51/'Table KP Tshs'!T46-1)*100</f>
        <v>7.0342638249274225</v>
      </c>
      <c r="U46" s="73">
        <f>+('Table KP Tshs'!U51/'Table KP Tshs'!U46-1)*100</f>
        <v>5.9227962828603875</v>
      </c>
      <c r="V46" s="73">
        <f>+('Table KP Tshs'!V51/'Table KP Tshs'!V46-1)*100</f>
        <v>7.602410855532171</v>
      </c>
      <c r="W46" s="73">
        <f>+('Table KP Tshs'!W51/'Table KP Tshs'!W46-1)*100</f>
        <v>8.274199943068083</v>
      </c>
      <c r="X46" s="73">
        <f>+('Table KP Tshs'!X51/'Table KP Tshs'!X46-1)*100</f>
        <v>6.169564025015206</v>
      </c>
      <c r="Y46" s="73">
        <f>+('Table KP Tshs'!Y51/'Table KP Tshs'!Y46-1)*100</f>
        <v>8.094018281042882</v>
      </c>
      <c r="Z46" s="7"/>
      <c r="AA46" s="20"/>
      <c r="AB46" s="23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</row>
    <row r="47" spans="1:108" ht="9" customHeight="1">
      <c r="A47" s="106"/>
      <c r="B47" s="74">
        <v>4</v>
      </c>
      <c r="C47" s="73">
        <f>('Table KP Tshs'!C52/'Table KP Tshs'!C47-1)*100</f>
        <v>4.601884675566725</v>
      </c>
      <c r="D47" s="73">
        <f>('Table KP Tshs'!D52/'Table KP Tshs'!D47-1)*100</f>
        <v>21.3893957699296</v>
      </c>
      <c r="E47" s="73">
        <f>('Table KP Tshs'!E52/'Table KP Tshs'!E47-1)*100</f>
        <v>4.182366478328969</v>
      </c>
      <c r="F47" s="73">
        <f>('Table KP Tshs'!F52/'Table KP Tshs'!F47-1)*100</f>
        <v>4.895953659768026</v>
      </c>
      <c r="G47" s="73">
        <f>('Table KP Tshs'!G52/'Table KP Tshs'!G47-1)*100</f>
        <v>2.919623840598473</v>
      </c>
      <c r="H47" s="73">
        <f>('Table KP Tshs'!H52/'Table KP Tshs'!H47-1)*100</f>
        <v>5.01409091482079</v>
      </c>
      <c r="I47" s="73">
        <f>('Table KP Tshs'!I52/'Table KP Tshs'!I47-1)*100</f>
        <v>4.902026006886606</v>
      </c>
      <c r="J47" s="73">
        <f>('Table KP Tshs'!J52/'Table KP Tshs'!J47-1)*100</f>
        <v>3.917387256808902</v>
      </c>
      <c r="K47" s="73">
        <f>('Table KP Tshs'!K52/'Table KP Tshs'!K47-1)*100</f>
        <v>8.355128505529885</v>
      </c>
      <c r="L47" s="73">
        <f>('Table KP Tshs'!L52/'Table KP Tshs'!L47-1)*100</f>
        <v>7.427782797154303</v>
      </c>
      <c r="M47" s="73">
        <f>('Table KP Tshs'!M52/'Table KP Tshs'!M47-1)*100</f>
        <v>4.160242654679203</v>
      </c>
      <c r="N47" s="106"/>
      <c r="O47" s="45">
        <v>4</v>
      </c>
      <c r="P47" s="73">
        <f>+('Table KP Tshs'!P52/'Table KP Tshs'!P47-1)*100</f>
        <v>3.7836047674120854</v>
      </c>
      <c r="Q47" s="73">
        <f>+('Table KP Tshs'!Q52/'Table KP Tshs'!Q47-1)*100</f>
        <v>9.337283089209535</v>
      </c>
      <c r="R47" s="73">
        <f>+('Table KP Tshs'!R52/'Table KP Tshs'!R47-1)*100</f>
        <v>8.168870291907805</v>
      </c>
      <c r="S47" s="73">
        <f>+('Table KP Tshs'!S52/'Table KP Tshs'!S47-1)*100</f>
        <v>4.522804400919922</v>
      </c>
      <c r="T47" s="73">
        <f>+('Table KP Tshs'!T52/'Table KP Tshs'!T47-1)*100</f>
        <v>6.752220715357549</v>
      </c>
      <c r="U47" s="73">
        <f>+('Table KP Tshs'!U52/'Table KP Tshs'!U47-1)*100</f>
        <v>9.04087420478039</v>
      </c>
      <c r="V47" s="73">
        <f>+('Table KP Tshs'!V52/'Table KP Tshs'!V47-1)*100</f>
        <v>7.845784444120629</v>
      </c>
      <c r="W47" s="73">
        <f>+('Table KP Tshs'!W52/'Table KP Tshs'!W47-1)*100</f>
        <v>5.968270259525998</v>
      </c>
      <c r="X47" s="73">
        <f>+('Table KP Tshs'!X52/'Table KP Tshs'!X47-1)*100</f>
        <v>8.103652388186667</v>
      </c>
      <c r="Y47" s="73">
        <f>+('Table KP Tshs'!Y52/'Table KP Tshs'!Y47-1)*100</f>
        <v>6.126837795720408</v>
      </c>
      <c r="Z47" s="7"/>
      <c r="AA47" s="20"/>
      <c r="AB47" s="23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</row>
    <row r="48" spans="1:108" ht="9" customHeight="1">
      <c r="A48" s="67"/>
      <c r="B48" s="74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67"/>
      <c r="O48" s="45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"/>
      <c r="AA48" s="20"/>
      <c r="AB48" s="23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</row>
    <row r="49" spans="1:108" ht="9" customHeight="1">
      <c r="A49" s="103">
        <v>2020</v>
      </c>
      <c r="B49" s="74">
        <v>1</v>
      </c>
      <c r="C49" s="73">
        <f>('Table KP Tshs'!C54/'Table KP Tshs'!C49-1)*100</f>
        <v>4.051075604897769</v>
      </c>
      <c r="D49" s="73">
        <f>('Table KP Tshs'!D54/'Table KP Tshs'!D49-1)*100</f>
        <v>17.777449807487056</v>
      </c>
      <c r="E49" s="73">
        <f>('Table KP Tshs'!E54/'Table KP Tshs'!E49-1)*100</f>
        <v>4.6740510210284025</v>
      </c>
      <c r="F49" s="73">
        <f>('Table KP Tshs'!F54/'Table KP Tshs'!F49-1)*100</f>
        <v>6.189088404573417</v>
      </c>
      <c r="G49" s="73">
        <f>('Table KP Tshs'!G54/'Table KP Tshs'!G49-1)*100</f>
        <v>7.190802186264356</v>
      </c>
      <c r="H49" s="73">
        <f>('Table KP Tshs'!H54/'Table KP Tshs'!H49-1)*100</f>
        <v>4.928780844806746</v>
      </c>
      <c r="I49" s="73">
        <f>('Table KP Tshs'!I54/'Table KP Tshs'!I49-1)*100</f>
        <v>4.82227116341849</v>
      </c>
      <c r="J49" s="73">
        <f>('Table KP Tshs'!J54/'Table KP Tshs'!J49-1)*100</f>
        <v>2.5799908659214443</v>
      </c>
      <c r="K49" s="73">
        <f>('Table KP Tshs'!K54/'Table KP Tshs'!K49-1)*100</f>
        <v>8.336789261819245</v>
      </c>
      <c r="L49" s="73">
        <f>('Table KP Tshs'!L54/'Table KP Tshs'!L49-1)*100</f>
        <v>8.358877889457727</v>
      </c>
      <c r="M49" s="73">
        <f>('Table KP Tshs'!M54/'Table KP Tshs'!M49-1)*100</f>
        <v>4.243052234200584</v>
      </c>
      <c r="N49" s="103">
        <v>2020</v>
      </c>
      <c r="O49" s="45">
        <v>1</v>
      </c>
      <c r="P49" s="73">
        <f>+('Table KP Tshs'!P54/'Table KP Tshs'!P49-1)*100</f>
        <v>4.99478514378866</v>
      </c>
      <c r="Q49" s="73">
        <f>+('Table KP Tshs'!Q54/'Table KP Tshs'!Q49-1)*100</f>
        <v>8.949383636966623</v>
      </c>
      <c r="R49" s="73">
        <f>+('Table KP Tshs'!R54/'Table KP Tshs'!R49-1)*100</f>
        <v>8.026378368877607</v>
      </c>
      <c r="S49" s="73">
        <f>+('Table KP Tshs'!S54/'Table KP Tshs'!S49-1)*100</f>
        <v>4.522947259840815</v>
      </c>
      <c r="T49" s="73">
        <f>+('Table KP Tshs'!T54/'Table KP Tshs'!T49-1)*100</f>
        <v>4.766259265426531</v>
      </c>
      <c r="U49" s="73">
        <f>+('Table KP Tshs'!U54/'Table KP Tshs'!U49-1)*100</f>
        <v>9.777419264441999</v>
      </c>
      <c r="V49" s="73">
        <f>+('Table KP Tshs'!V54/'Table KP Tshs'!V49-1)*100</f>
        <v>6.902422330321256</v>
      </c>
      <c r="W49" s="73">
        <f>+('Table KP Tshs'!W54/'Table KP Tshs'!W49-1)*100</f>
        <v>5.701587247182194</v>
      </c>
      <c r="X49" s="73">
        <f>+('Table KP Tshs'!X54/'Table KP Tshs'!X49-1)*100</f>
        <v>0.3318558398272886</v>
      </c>
      <c r="Y49" s="73">
        <f>+('Table KP Tshs'!Y54/'Table KP Tshs'!Y49-1)*100</f>
        <v>5.318029080193387</v>
      </c>
      <c r="Z49" s="7"/>
      <c r="AA49" s="20"/>
      <c r="AB49" s="23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</row>
    <row r="50" spans="1:108" ht="9" customHeight="1">
      <c r="A50" s="104"/>
      <c r="B50" s="74">
        <v>2</v>
      </c>
      <c r="C50" s="73">
        <f>('Table KP Tshs'!C55/'Table KP Tshs'!C50-1)*100</f>
        <v>4.072957729938342</v>
      </c>
      <c r="D50" s="73">
        <f>('Table KP Tshs'!D55/'Table KP Tshs'!D50-1)*100</f>
        <v>8.669188277397332</v>
      </c>
      <c r="E50" s="73">
        <f>('Table KP Tshs'!E55/'Table KP Tshs'!E50-1)*100</f>
        <v>3.984795691370957</v>
      </c>
      <c r="F50" s="73">
        <f>('Table KP Tshs'!F55/'Table KP Tshs'!F50-1)*100</f>
        <v>3.3365541350985684</v>
      </c>
      <c r="G50" s="73">
        <f>('Table KP Tshs'!G55/'Table KP Tshs'!G50-1)*100</f>
        <v>4.632915669485493</v>
      </c>
      <c r="H50" s="73">
        <f>('Table KP Tshs'!H55/'Table KP Tshs'!H50-1)*100</f>
        <v>12.243592484125475</v>
      </c>
      <c r="I50" s="73">
        <f>('Table KP Tshs'!I55/'Table KP Tshs'!I50-1)*100</f>
        <v>-0.19168054222175046</v>
      </c>
      <c r="J50" s="73">
        <f>('Table KP Tshs'!J55/'Table KP Tshs'!J50-1)*100</f>
        <v>-15.874865999494459</v>
      </c>
      <c r="K50" s="73">
        <f>('Table KP Tshs'!K55/'Table KP Tshs'!K50-1)*100</f>
        <v>9.450982043758781</v>
      </c>
      <c r="L50" s="73">
        <f>('Table KP Tshs'!L55/'Table KP Tshs'!L50-1)*100</f>
        <v>10.068958690034036</v>
      </c>
      <c r="M50" s="73">
        <f>('Table KP Tshs'!M55/'Table KP Tshs'!M50-1)*100</f>
        <v>3.071717170321464</v>
      </c>
      <c r="N50" s="104"/>
      <c r="O50" s="45">
        <v>2</v>
      </c>
      <c r="P50" s="73">
        <f>+('Table KP Tshs'!P55/'Table KP Tshs'!P50-1)*100</f>
        <v>3.7548498239989625</v>
      </c>
      <c r="Q50" s="73">
        <f>+('Table KP Tshs'!Q55/'Table KP Tshs'!Q50-1)*100</f>
        <v>8.753536740782874</v>
      </c>
      <c r="R50" s="73">
        <f>+('Table KP Tshs'!R55/'Table KP Tshs'!R50-1)*100</f>
        <v>7.8684896804601445</v>
      </c>
      <c r="S50" s="73">
        <f>+('Table KP Tshs'!S55/'Table KP Tshs'!S50-1)*100</f>
        <v>4.559188934774139</v>
      </c>
      <c r="T50" s="73">
        <f>+('Table KP Tshs'!T55/'Table KP Tshs'!T50-1)*100</f>
        <v>-2.424789073645528</v>
      </c>
      <c r="U50" s="73">
        <f>+('Table KP Tshs'!U55/'Table KP Tshs'!U50-1)*100</f>
        <v>5.812750723598992</v>
      </c>
      <c r="V50" s="73">
        <f>+('Table KP Tshs'!V55/'Table KP Tshs'!V50-1)*100</f>
        <v>1.7647271357543959</v>
      </c>
      <c r="W50" s="73">
        <f>+('Table KP Tshs'!W55/'Table KP Tshs'!W50-1)*100</f>
        <v>5.395419995250195</v>
      </c>
      <c r="X50" s="73">
        <f>+('Table KP Tshs'!X55/'Table KP Tshs'!X50-1)*100</f>
        <v>-9.432832347682929</v>
      </c>
      <c r="Y50" s="73">
        <f>+('Table KP Tshs'!Y55/'Table KP Tshs'!Y50-1)*100</f>
        <v>4.338613400518798</v>
      </c>
      <c r="Z50" s="7"/>
      <c r="AA50" s="20"/>
      <c r="AB50" s="23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</row>
    <row r="51" spans="1:108" ht="9" customHeight="1">
      <c r="A51" s="104"/>
      <c r="B51" s="74">
        <v>3</v>
      </c>
      <c r="C51" s="73">
        <f>('Table KP Tshs'!C56/'Table KP Tshs'!C51-1)*100</f>
        <v>6.423944107798829</v>
      </c>
      <c r="D51" s="73">
        <f>('Table KP Tshs'!D56/'Table KP Tshs'!D51-1)*100</f>
        <v>5.5866583353915145</v>
      </c>
      <c r="E51" s="73">
        <f>('Table KP Tshs'!E56/'Table KP Tshs'!E51-1)*100</f>
        <v>4.8566441975675945</v>
      </c>
      <c r="F51" s="73">
        <f>('Table KP Tshs'!F56/'Table KP Tshs'!F51-1)*100</f>
        <v>4.399844527529373</v>
      </c>
      <c r="G51" s="73">
        <f>('Table KP Tshs'!G56/'Table KP Tshs'!G51-1)*100</f>
        <v>7.856182914751275</v>
      </c>
      <c r="H51" s="73">
        <f>('Table KP Tshs'!H56/'Table KP Tshs'!H51-1)*100</f>
        <v>13.913370614328159</v>
      </c>
      <c r="I51" s="73">
        <f>('Table KP Tshs'!I56/'Table KP Tshs'!I51-1)*100</f>
        <v>2.0895195296006586</v>
      </c>
      <c r="J51" s="73">
        <f>('Table KP Tshs'!J56/'Table KP Tshs'!J51-1)*100</f>
        <v>-25.142823995894425</v>
      </c>
      <c r="K51" s="73">
        <f>('Table KP Tshs'!K56/'Table KP Tshs'!K51-1)*100</f>
        <v>7.017650307442835</v>
      </c>
      <c r="L51" s="73">
        <f>('Table KP Tshs'!L56/'Table KP Tshs'!L51-1)*100</f>
        <v>8.53884533415712</v>
      </c>
      <c r="M51" s="73">
        <f>('Table KP Tshs'!M56/'Table KP Tshs'!M51-1)*100</f>
        <v>1.9285898539205926</v>
      </c>
      <c r="N51" s="104"/>
      <c r="O51" s="53">
        <v>3</v>
      </c>
      <c r="P51" s="73">
        <f>+('Table KP Tshs'!P56/'Table KP Tshs'!P51-1)*100</f>
        <v>4.339922344444336</v>
      </c>
      <c r="Q51" s="73">
        <f>+('Table KP Tshs'!Q56/'Table KP Tshs'!Q51-1)*100</f>
        <v>8.566078043585513</v>
      </c>
      <c r="R51" s="73">
        <f>+('Table KP Tshs'!R56/'Table KP Tshs'!R51-1)*100</f>
        <v>7.716692884635101</v>
      </c>
      <c r="S51" s="73">
        <f>+('Table KP Tshs'!S56/'Table KP Tshs'!S51-1)*100</f>
        <v>4.49383726650705</v>
      </c>
      <c r="T51" s="73">
        <f>+('Table KP Tshs'!T56/'Table KP Tshs'!T51-1)*100</f>
        <v>5.835607460876524</v>
      </c>
      <c r="U51" s="73">
        <f>+('Table KP Tshs'!U56/'Table KP Tshs'!U51-1)*100</f>
        <v>6.085354571474388</v>
      </c>
      <c r="V51" s="73">
        <f>+('Table KP Tshs'!V56/'Table KP Tshs'!V51-1)*100</f>
        <v>-0.4224085373108477</v>
      </c>
      <c r="W51" s="73">
        <f>+('Table KP Tshs'!W56/'Table KP Tshs'!W51-1)*100</f>
        <v>6.120490616957608</v>
      </c>
      <c r="X51" s="73">
        <f>+('Table KP Tshs'!X56/'Table KP Tshs'!X51-1)*100</f>
        <v>-2.8809409171670186</v>
      </c>
      <c r="Y51" s="73">
        <f>+('Table KP Tshs'!Y56/'Table KP Tshs'!Y51-1)*100</f>
        <v>5.363581797441563</v>
      </c>
      <c r="Z51" s="7"/>
      <c r="AA51" s="20"/>
      <c r="AB51" s="23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</row>
    <row r="52" spans="1:108" ht="9" customHeight="1">
      <c r="A52" s="106"/>
      <c r="B52" s="74">
        <v>4</v>
      </c>
      <c r="C52" s="73">
        <f>('Table KP Tshs'!C57/'Table KP Tshs'!C52-1)*100</f>
        <v>5.598499528318435</v>
      </c>
      <c r="D52" s="73">
        <f>('Table KP Tshs'!D57/'Table KP Tshs'!D52-1)*100</f>
        <v>0.15405879586687377</v>
      </c>
      <c r="E52" s="73">
        <f>('Table KP Tshs'!E57/'Table KP Tshs'!E52-1)*100</f>
        <v>4.569434420392415</v>
      </c>
      <c r="F52" s="73">
        <f>('Table KP Tshs'!F57/'Table KP Tshs'!F52-1)*100</f>
        <v>7.906799856018121</v>
      </c>
      <c r="G52" s="73">
        <f>('Table KP Tshs'!G57/'Table KP Tshs'!G52-1)*100</f>
        <v>3.7989309284281347</v>
      </c>
      <c r="H52" s="73">
        <f>('Table KP Tshs'!H57/'Table KP Tshs'!H52-1)*100</f>
        <v>5.19471265043443</v>
      </c>
      <c r="I52" s="73">
        <f>('Table KP Tshs'!I57/'Table KP Tshs'!I52-1)*100</f>
        <v>1.9039928849980736</v>
      </c>
      <c r="J52" s="73">
        <f>('Table KP Tshs'!J57/'Table KP Tshs'!J52-1)*100</f>
        <v>-14.924594969863714</v>
      </c>
      <c r="K52" s="73">
        <f>('Table KP Tshs'!K57/'Table KP Tshs'!K52-1)*100</f>
        <v>8.930487376240205</v>
      </c>
      <c r="L52" s="73">
        <f>('Table KP Tshs'!L57/'Table KP Tshs'!L52-1)*100</f>
        <v>6.661430840143989</v>
      </c>
      <c r="M52" s="73">
        <f>('Table KP Tshs'!M57/'Table KP Tshs'!M52-1)*100</f>
        <v>3.087680970769635</v>
      </c>
      <c r="N52" s="106"/>
      <c r="O52" s="53">
        <v>4</v>
      </c>
      <c r="P52" s="73">
        <f>+('Table KP Tshs'!P57/'Table KP Tshs'!P52-1)*100</f>
        <v>2.194462630517524</v>
      </c>
      <c r="Q52" s="73">
        <f>+('Table KP Tshs'!Q57/'Table KP Tshs'!Q52-1)*100</f>
        <v>3.225218989910106</v>
      </c>
      <c r="R52" s="73">
        <f>+('Table KP Tshs'!R57/'Table KP Tshs'!R52-1)*100</f>
        <v>7.57064208486411</v>
      </c>
      <c r="S52" s="73">
        <f>+('Table KP Tshs'!S57/'Table KP Tshs'!S52-1)*100</f>
        <v>4.509137933506158</v>
      </c>
      <c r="T52" s="73">
        <f>+('Table KP Tshs'!T57/'Table KP Tshs'!T52-1)*100</f>
        <v>4.983634178279117</v>
      </c>
      <c r="U52" s="73">
        <f>+('Table KP Tshs'!U57/'Table KP Tshs'!U52-1)*100</f>
        <v>4.594225235848937</v>
      </c>
      <c r="V52" s="73">
        <f>+('Table KP Tshs'!V57/'Table KP Tshs'!V52-1)*100</f>
        <v>2.136711044248152</v>
      </c>
      <c r="W52" s="73">
        <f>+('Table KP Tshs'!W57/'Table KP Tshs'!W52-1)*100</f>
        <v>4.520550796260281</v>
      </c>
      <c r="X52" s="73">
        <f>+('Table KP Tshs'!X57/'Table KP Tshs'!X52-1)*100</f>
        <v>2.3782791134031145</v>
      </c>
      <c r="Y52" s="73">
        <f>+('Table KP Tshs'!Y57/'Table KP Tshs'!Y52-1)*100</f>
        <v>4.358508508896719</v>
      </c>
      <c r="Z52" s="7"/>
      <c r="AA52" s="20"/>
      <c r="AB52" s="23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</row>
    <row r="53" spans="1:108" ht="9" customHeight="1">
      <c r="A53" s="62"/>
      <c r="B53" s="74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62"/>
      <c r="O53" s="5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"/>
      <c r="AA53" s="20"/>
      <c r="AB53" s="23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</row>
    <row r="54" spans="1:108" ht="8.25" customHeight="1">
      <c r="A54" s="103">
        <v>2021</v>
      </c>
      <c r="B54" s="74">
        <v>1</v>
      </c>
      <c r="C54" s="73">
        <f>('Table KP Tshs'!C59/'Table KP Tshs'!C54-1)*100</f>
        <v>2.6642967760668768</v>
      </c>
      <c r="D54" s="73">
        <f>('Table KP Tshs'!D59/'Table KP Tshs'!D54-1)*100</f>
        <v>9.038905119538843</v>
      </c>
      <c r="E54" s="81">
        <f>('Table KP Tshs'!E59/'Table KP Tshs'!E54-1)*100</f>
        <v>6.089612028493829</v>
      </c>
      <c r="F54" s="81">
        <f>('Table KP Tshs'!F59/'Table KP Tshs'!F54-1)*100</f>
        <v>7.2474110624654475</v>
      </c>
      <c r="G54" s="81">
        <f>('Table KP Tshs'!G59/'Table KP Tshs'!G54-1)*100</f>
        <v>8.979646534859032</v>
      </c>
      <c r="H54" s="81">
        <f>('Table KP Tshs'!H59/'Table KP Tshs'!H54-1)*100</f>
        <v>5.284498095835399</v>
      </c>
      <c r="I54" s="81">
        <f>('Table KP Tshs'!I59/'Table KP Tshs'!I54-1)*100</f>
        <v>4.434965365122756</v>
      </c>
      <c r="J54" s="81">
        <f>('Table KP Tshs'!J59/'Table KP Tshs'!J54-1)*100</f>
        <v>-6.471176675748858</v>
      </c>
      <c r="K54" s="81">
        <f>('Table KP Tshs'!K59/'Table KP Tshs'!K54-1)*100</f>
        <v>8.96763492584267</v>
      </c>
      <c r="L54" s="81">
        <f>('Table KP Tshs'!L59/'Table KP Tshs'!L54-1)*100</f>
        <v>8.347321863859491</v>
      </c>
      <c r="M54" s="81">
        <f>('Table KP Tshs'!M59/'Table KP Tshs'!M54-1)*100</f>
        <v>2.6538180750167895</v>
      </c>
      <c r="N54" s="113">
        <v>2021</v>
      </c>
      <c r="O54" s="82">
        <v>1</v>
      </c>
      <c r="P54" s="81">
        <f>+('Table KP Tshs'!P59/'Table KP Tshs'!P54-1)*100</f>
        <v>2.3552531214475314</v>
      </c>
      <c r="Q54" s="81">
        <f>+('Table KP Tshs'!Q59/'Table KP Tshs'!Q54-1)*100</f>
        <v>7.754688058935888</v>
      </c>
      <c r="R54" s="81">
        <f>+('Table KP Tshs'!R59/'Table KP Tshs'!R54-1)*100</f>
        <v>7.430017084780838</v>
      </c>
      <c r="S54" s="81">
        <f>+('Table KP Tshs'!S59/'Table KP Tshs'!S54-1)*100</f>
        <v>4.613705131946033</v>
      </c>
      <c r="T54" s="81">
        <f>+('Table KP Tshs'!T59/'Table KP Tshs'!T54-1)*100</f>
        <v>5.1634218389565945</v>
      </c>
      <c r="U54" s="81">
        <f>+('Table KP Tshs'!U59/'Table KP Tshs'!U54-1)*100</f>
        <v>4.751074686783041</v>
      </c>
      <c r="V54" s="81">
        <f>+('Table KP Tshs'!V59/'Table KP Tshs'!V54-1)*100</f>
        <v>6.613933357017965</v>
      </c>
      <c r="W54" s="81">
        <f>+('Table KP Tshs'!W59/'Table KP Tshs'!W54-1)*100</f>
        <v>4.775123033681616</v>
      </c>
      <c r="X54" s="81">
        <f>+('Table KP Tshs'!X59/'Table KP Tshs'!X54-1)*100</f>
        <v>8.297072801972249</v>
      </c>
      <c r="Y54" s="81">
        <f>+('Table KP Tshs'!Y59/'Table KP Tshs'!Y54-1)*100</f>
        <v>5.014784356145152</v>
      </c>
      <c r="Z54" s="7"/>
      <c r="AA54" s="20"/>
      <c r="AB54" s="23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</row>
    <row r="55" spans="1:108" ht="9" customHeight="1">
      <c r="A55" s="104"/>
      <c r="B55" s="74">
        <v>2</v>
      </c>
      <c r="C55" s="73">
        <f>('Table KP Tshs'!C60/'Table KP Tshs'!C55-1)*100</f>
        <v>2.6141308914302996</v>
      </c>
      <c r="D55" s="73">
        <f>('Table KP Tshs'!D60/'Table KP Tshs'!D55-1)*100</f>
        <v>9.445006033017101</v>
      </c>
      <c r="E55" s="81">
        <f>('Table KP Tshs'!E60/'Table KP Tshs'!E55-1)*100</f>
        <v>4.45273113985738</v>
      </c>
      <c r="F55" s="81">
        <f>('Table KP Tshs'!F60/'Table KP Tshs'!F55-1)*100</f>
        <v>12.127485196556309</v>
      </c>
      <c r="G55" s="81">
        <f>('Table KP Tshs'!G60/'Table KP Tshs'!G55-1)*100</f>
        <v>8.422388075768584</v>
      </c>
      <c r="H55" s="81">
        <f>('Table KP Tshs'!H60/'Table KP Tshs'!H55-1)*100</f>
        <v>1.8881182121927687</v>
      </c>
      <c r="I55" s="81">
        <f>('Table KP Tshs'!I60/'Table KP Tshs'!I55-1)*100</f>
        <v>4.308407369279532</v>
      </c>
      <c r="J55" s="81">
        <f>('Table KP Tshs'!J60/'Table KP Tshs'!J55-1)*100</f>
        <v>10.118993657488007</v>
      </c>
      <c r="K55" s="81">
        <f>('Table KP Tshs'!K60/'Table KP Tshs'!K55-1)*100</f>
        <v>4.931893388113995</v>
      </c>
      <c r="L55" s="81">
        <f>('Table KP Tshs'!L60/'Table KP Tshs'!L55-1)*100</f>
        <v>11.351557935568968</v>
      </c>
      <c r="M55" s="81">
        <f>('Table KP Tshs'!M60/'Table KP Tshs'!M55-1)*100</f>
        <v>3.765615824224877</v>
      </c>
      <c r="N55" s="114"/>
      <c r="O55" s="82">
        <v>2</v>
      </c>
      <c r="P55" s="81">
        <f>+('Table KP Tshs'!P60/'Table KP Tshs'!P55-1)*100</f>
        <v>4.115845491386683</v>
      </c>
      <c r="Q55" s="81">
        <f>+('Table KP Tshs'!Q60/'Table KP Tshs'!Q55-1)*100</f>
        <v>7.583634232071468</v>
      </c>
      <c r="R55" s="81">
        <f>+('Table KP Tshs'!R60/'Table KP Tshs'!R55-1)*100</f>
        <v>7.294521044809876</v>
      </c>
      <c r="S55" s="81">
        <f>+('Table KP Tshs'!S60/'Table KP Tshs'!S55-1)*100</f>
        <v>4.6078747822486</v>
      </c>
      <c r="T55" s="81">
        <f>+('Table KP Tshs'!T60/'Table KP Tshs'!T55-1)*100</f>
        <v>4.788955975178344</v>
      </c>
      <c r="U55" s="81">
        <f>+('Table KP Tshs'!U60/'Table KP Tshs'!U55-1)*100</f>
        <v>5.539628327350843</v>
      </c>
      <c r="V55" s="81">
        <f>+('Table KP Tshs'!V60/'Table KP Tshs'!V55-1)*100</f>
        <v>10.778030363391888</v>
      </c>
      <c r="W55" s="81">
        <f>+('Table KP Tshs'!W60/'Table KP Tshs'!W55-1)*100</f>
        <v>4.225242147538988</v>
      </c>
      <c r="X55" s="81">
        <f>+('Table KP Tshs'!X60/'Table KP Tshs'!X55-1)*100</f>
        <v>-2.394830020828531</v>
      </c>
      <c r="Y55" s="81">
        <f>+('Table KP Tshs'!Y60/'Table KP Tshs'!Y55-1)*100</f>
        <v>3.8157043449919215</v>
      </c>
      <c r="Z55" s="7"/>
      <c r="AA55" s="20"/>
      <c r="AB55" s="23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</row>
    <row r="56" spans="1:108" ht="9" customHeight="1">
      <c r="A56" s="104"/>
      <c r="B56" s="74">
        <v>3</v>
      </c>
      <c r="C56" s="73">
        <f>('Table KP Tshs'!C61/'Table KP Tshs'!C56-1)*100</f>
        <v>5.18690686903871</v>
      </c>
      <c r="D56" s="73">
        <f>('Table KP Tshs'!D61/'Table KP Tshs'!D56-1)*100</f>
        <v>12.419346290653621</v>
      </c>
      <c r="E56" s="81">
        <f>('Table KP Tshs'!E61/'Table KP Tshs'!E56-1)*100</f>
        <v>3.9148246379135276</v>
      </c>
      <c r="F56" s="81">
        <f>('Table KP Tshs'!F61/'Table KP Tshs'!F56-1)*100</f>
        <v>10.012206650013301</v>
      </c>
      <c r="G56" s="81">
        <f>('Table KP Tshs'!G61/'Table KP Tshs'!G56-1)*100</f>
        <v>4.543424868767243</v>
      </c>
      <c r="H56" s="81">
        <f>('Table KP Tshs'!H61/'Table KP Tshs'!H56-1)*100</f>
        <v>5.76923596133847</v>
      </c>
      <c r="I56" s="81">
        <f>('Table KP Tshs'!I61/'Table KP Tshs'!I56-1)*100</f>
        <v>1.857446055390355</v>
      </c>
      <c r="J56" s="81">
        <f>('Table KP Tshs'!J61/'Table KP Tshs'!J56-1)*100</f>
        <v>14.264744382035023</v>
      </c>
      <c r="K56" s="81">
        <f>('Table KP Tshs'!K61/'Table KP Tshs'!K56-1)*100</f>
        <v>-0.6451060381734708</v>
      </c>
      <c r="L56" s="81">
        <f>('Table KP Tshs'!L61/'Table KP Tshs'!L56-1)*100</f>
        <v>8.30239078527657</v>
      </c>
      <c r="M56" s="81">
        <f>('Table KP Tshs'!M61/'Table KP Tshs'!M56-1)*100</f>
        <v>4.758480804156884</v>
      </c>
      <c r="N56" s="114"/>
      <c r="O56" s="82">
        <v>3</v>
      </c>
      <c r="P56" s="81">
        <f>+('Table KP Tshs'!P61/'Table KP Tshs'!P56-1)*100</f>
        <v>6.561091420986198</v>
      </c>
      <c r="Q56" s="81">
        <f>+('Table KP Tshs'!Q61/'Table KP Tshs'!Q56-1)*100</f>
        <v>5.808038717931185</v>
      </c>
      <c r="R56" s="81">
        <f>+('Table KP Tshs'!R61/'Table KP Tshs'!R56-1)*100</f>
        <v>5.962972582529447</v>
      </c>
      <c r="S56" s="81">
        <f>+('Table KP Tshs'!S61/'Table KP Tshs'!S56-1)*100</f>
        <v>4.556322345854036</v>
      </c>
      <c r="T56" s="81">
        <f>+('Table KP Tshs'!T61/'Table KP Tshs'!T56-1)*100</f>
        <v>6.163168642196282</v>
      </c>
      <c r="U56" s="81">
        <f>+('Table KP Tshs'!U61/'Table KP Tshs'!U56-1)*100</f>
        <v>7.0904352157045825</v>
      </c>
      <c r="V56" s="81">
        <f>+('Table KP Tshs'!V61/'Table KP Tshs'!V56-1)*100</f>
        <v>12.05168013983311</v>
      </c>
      <c r="W56" s="81">
        <f>+('Table KP Tshs'!W61/'Table KP Tshs'!W56-1)*100</f>
        <v>5.104982508436717</v>
      </c>
      <c r="X56" s="81">
        <f>+('Table KP Tshs'!X61/'Table KP Tshs'!X56-1)*100</f>
        <v>9.7767561288012</v>
      </c>
      <c r="Y56" s="81">
        <f>+('Table KP Tshs'!Y61/'Table KP Tshs'!Y56-1)*100</f>
        <v>5.467081831968779</v>
      </c>
      <c r="Z56" s="7"/>
      <c r="AA56" s="20"/>
      <c r="AB56" s="23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</row>
    <row r="57" spans="1:108" ht="9" customHeight="1">
      <c r="A57" s="106"/>
      <c r="B57" s="74">
        <v>4</v>
      </c>
      <c r="C57" s="73">
        <f>('Table KP Tshs'!C62/'Table KP Tshs'!C57-1)*100</f>
        <v>5.352338226028852</v>
      </c>
      <c r="D57" s="73">
        <f>('Table KP Tshs'!D62/'Table KP Tshs'!D57-1)*100</f>
        <v>6.964012933665464</v>
      </c>
      <c r="E57" s="81">
        <f>('Table KP Tshs'!E62/'Table KP Tshs'!E57-1)*100</f>
        <v>4.862166020560599</v>
      </c>
      <c r="F57" s="81">
        <f>('Table KP Tshs'!F62/'Table KP Tshs'!F57-1)*100</f>
        <v>10.576923076923062</v>
      </c>
      <c r="G57" s="81">
        <f>('Table KP Tshs'!G62/'Table KP Tshs'!G57-1)*100</f>
        <v>4.8923029083251635</v>
      </c>
      <c r="H57" s="81">
        <f>('Table KP Tshs'!H62/'Table KP Tshs'!H57-1)*100</f>
        <v>4.350285557118183</v>
      </c>
      <c r="I57" s="81">
        <f>('Table KP Tshs'!I62/'Table KP Tshs'!I57-1)*100</f>
        <v>3.575741839821389</v>
      </c>
      <c r="J57" s="81">
        <f>('Table KP Tshs'!J62/'Table KP Tshs'!J57-1)*100</f>
        <v>11.262293969138625</v>
      </c>
      <c r="K57" s="81">
        <f>('Table KP Tshs'!K62/'Table KP Tshs'!K57-1)*100</f>
        <v>1.1858855369488275</v>
      </c>
      <c r="L57" s="81">
        <f>('Table KP Tshs'!L62/'Table KP Tshs'!L57-1)*100</f>
        <v>8.513078540166742</v>
      </c>
      <c r="M57" s="81">
        <f>('Table KP Tshs'!M62/'Table KP Tshs'!M57-1)*100</f>
        <v>8.414721554908787</v>
      </c>
      <c r="N57" s="115"/>
      <c r="O57" s="82">
        <v>4</v>
      </c>
      <c r="P57" s="81">
        <f>+('Table KP Tshs'!P62/'Table KP Tshs'!P57-1)*100</f>
        <v>7.261906655698702</v>
      </c>
      <c r="Q57" s="81">
        <f>+('Table KP Tshs'!Q62/'Table KP Tshs'!Q57-1)*100</f>
        <v>6.184148502577602</v>
      </c>
      <c r="R57" s="81">
        <f>+('Table KP Tshs'!R62/'Table KP Tshs'!R57-1)*100</f>
        <v>7.039417913396373</v>
      </c>
      <c r="S57" s="81">
        <f>+('Table KP Tshs'!S62/'Table KP Tshs'!S57-1)*100</f>
        <v>4.079350976738083</v>
      </c>
      <c r="T57" s="81">
        <f>+('Table KP Tshs'!T62/'Table KP Tshs'!T57-1)*100</f>
        <v>4.406022762076911</v>
      </c>
      <c r="U57" s="81">
        <f>+('Table KP Tshs'!U62/'Table KP Tshs'!U57-1)*100</f>
        <v>5.608471866933962</v>
      </c>
      <c r="V57" s="81">
        <f>+('Table KP Tshs'!V62/'Table KP Tshs'!V57-1)*100</f>
        <v>11.655620310109827</v>
      </c>
      <c r="W57" s="81">
        <f>+('Table KP Tshs'!W62/'Table KP Tshs'!W57-1)*100</f>
        <v>5.153477747976276</v>
      </c>
      <c r="X57" s="81">
        <f>+('Table KP Tshs'!X62/'Table KP Tshs'!X57-1)*100</f>
        <v>9.161598767659097</v>
      </c>
      <c r="Y57" s="81">
        <f>+('Table KP Tshs'!Y62/'Table KP Tshs'!Y57-1)*100</f>
        <v>5.450900785994239</v>
      </c>
      <c r="Z57" s="7"/>
      <c r="AA57" s="20"/>
      <c r="AB57" s="23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</row>
    <row r="58" spans="1:108" ht="9" customHeight="1">
      <c r="A58" s="62"/>
      <c r="B58" s="74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103">
        <v>2022</v>
      </c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7"/>
      <c r="AA58" s="20"/>
      <c r="AB58" s="23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</row>
    <row r="59" spans="1:108" ht="9" customHeight="1">
      <c r="A59" s="103">
        <v>2022</v>
      </c>
      <c r="B59" s="74">
        <v>1</v>
      </c>
      <c r="C59" s="73">
        <f>('Table KP Tshs'!C64/'Table KP Tshs'!C59-1)*100</f>
        <v>3.913384952282861</v>
      </c>
      <c r="D59" s="73">
        <f>('Table KP Tshs'!D64/'Table KP Tshs'!D59-1)*100</f>
        <v>9.707582098902613</v>
      </c>
      <c r="E59" s="81">
        <f>('Table KP Tshs'!E64/'Table KP Tshs'!E59-1)*100</f>
        <v>6.321567228391789</v>
      </c>
      <c r="F59" s="81">
        <f>('Table KP Tshs'!F64/'Table KP Tshs'!F59-1)*100</f>
        <v>8.277210011570556</v>
      </c>
      <c r="G59" s="81">
        <f>('Table KP Tshs'!G64/'Table KP Tshs'!G59-1)*100</f>
        <v>11.872079417812476</v>
      </c>
      <c r="H59" s="81">
        <f>('Table KP Tshs'!H64/'Table KP Tshs'!H59-1)*100</f>
        <v>5.430318927411992</v>
      </c>
      <c r="I59" s="81">
        <f>('Table KP Tshs'!I64/'Table KP Tshs'!I59-1)*100</f>
        <v>5.444046041327222</v>
      </c>
      <c r="J59" s="81">
        <f>('Table KP Tshs'!J64/'Table KP Tshs'!J59-1)*100</f>
        <v>1.4666809934087421</v>
      </c>
      <c r="K59" s="81">
        <f>('Table KP Tshs'!K64/'Table KP Tshs'!K59-1)*100</f>
        <v>1.6642833959144232</v>
      </c>
      <c r="L59" s="81">
        <f>('Table KP Tshs'!L64/'Table KP Tshs'!L59-1)*100</f>
        <v>8.000279578254176</v>
      </c>
      <c r="M59" s="81">
        <f>('Table KP Tshs'!M64/'Table KP Tshs'!M59-1)*100</f>
        <v>10.030770451460015</v>
      </c>
      <c r="N59" s="104"/>
      <c r="O59" s="82">
        <v>1</v>
      </c>
      <c r="P59" s="81">
        <f>+('Table KP Tshs'!P64/'Table KP Tshs'!P59-1)*100</f>
        <v>5.7123528722080374</v>
      </c>
      <c r="Q59" s="81">
        <f>+('Table KP Tshs'!Q64/'Table KP Tshs'!Q59-1)*100</f>
        <v>4.996839015150933</v>
      </c>
      <c r="R59" s="81">
        <f>+('Table KP Tshs'!R64/'Table KP Tshs'!R59-1)*100</f>
        <v>6.010808233846943</v>
      </c>
      <c r="S59" s="81">
        <f>+('Table KP Tshs'!S64/'Table KP Tshs'!S59-1)*100</f>
        <v>4.549639353120982</v>
      </c>
      <c r="T59" s="81">
        <f>+('Table KP Tshs'!T64/'Table KP Tshs'!T59-1)*100</f>
        <v>6.578546077688863</v>
      </c>
      <c r="U59" s="81">
        <f>+('Table KP Tshs'!U64/'Table KP Tshs'!U59-1)*100</f>
        <v>5.057880273603188</v>
      </c>
      <c r="V59" s="81">
        <f>+('Table KP Tshs'!V64/'Table KP Tshs'!V59-1)*100</f>
        <v>8.456751919739315</v>
      </c>
      <c r="W59" s="81">
        <f>+('Table KP Tshs'!W64/'Table KP Tshs'!W59-1)*100</f>
        <v>5.25094012716989</v>
      </c>
      <c r="X59" s="81">
        <f>+('Table KP Tshs'!X64/'Table KP Tshs'!X59-1)*100</f>
        <v>9.31537613035922</v>
      </c>
      <c r="Y59" s="81">
        <f>+('Table KP Tshs'!Y64/'Table KP Tshs'!Y59-1)*100</f>
        <v>5.536161034307208</v>
      </c>
      <c r="Z59" s="7"/>
      <c r="AA59" s="20"/>
      <c r="AB59" s="23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</row>
    <row r="60" spans="1:108" ht="9" customHeight="1">
      <c r="A60" s="104"/>
      <c r="B60" s="74">
        <v>2</v>
      </c>
      <c r="C60" s="73">
        <f>('Table KP Tshs'!C65/'Table KP Tshs'!C60-1)*100</f>
        <v>2.800279015045226</v>
      </c>
      <c r="D60" s="73">
        <f>('Table KP Tshs'!D65/'Table KP Tshs'!D60-1)*100</f>
        <v>5.754045012635389</v>
      </c>
      <c r="E60" s="81">
        <f>('Table KP Tshs'!E65/'Table KP Tshs'!E60-1)*100</f>
        <v>4.729216540028003</v>
      </c>
      <c r="F60" s="81">
        <f>('Table KP Tshs'!F65/'Table KP Tshs'!F60-1)*100</f>
        <v>8.718828266867295</v>
      </c>
      <c r="G60" s="81">
        <f>('Table KP Tshs'!G65/'Table KP Tshs'!G60-1)*100</f>
        <v>9.543397998058921</v>
      </c>
      <c r="H60" s="81">
        <f>('Table KP Tshs'!H65/'Table KP Tshs'!H60-1)*100</f>
        <v>3.9717975960075647</v>
      </c>
      <c r="I60" s="81">
        <f>('Table KP Tshs'!I65/'Table KP Tshs'!I60-1)*100</f>
        <v>4.559543629214269</v>
      </c>
      <c r="J60" s="81">
        <f>('Table KP Tshs'!J65/'Table KP Tshs'!J60-1)*100</f>
        <v>12.957010909075727</v>
      </c>
      <c r="K60" s="81">
        <f>('Table KP Tshs'!K65/'Table KP Tshs'!K60-1)*100</f>
        <v>5.093928593876007</v>
      </c>
      <c r="L60" s="81">
        <f>('Table KP Tshs'!L65/'Table KP Tshs'!L60-1)*100</f>
        <v>9.161867613670239</v>
      </c>
      <c r="M60" s="81">
        <f>('Table KP Tshs'!M65/'Table KP Tshs'!M60-1)*100</f>
        <v>9.9235127623154</v>
      </c>
      <c r="N60" s="104"/>
      <c r="O60" s="82">
        <v>2</v>
      </c>
      <c r="P60" s="81">
        <f>+('Table KP Tshs'!P65/'Table KP Tshs'!P60-1)*100</f>
        <v>5.035419022730525</v>
      </c>
      <c r="Q60" s="81">
        <f>+('Table KP Tshs'!Q65/'Table KP Tshs'!Q60-1)*100</f>
        <v>5.471383109722305</v>
      </c>
      <c r="R60" s="81">
        <f>+('Table KP Tshs'!R65/'Table KP Tshs'!R60-1)*100</f>
        <v>5.24610640074763</v>
      </c>
      <c r="S60" s="81">
        <f>+('Table KP Tshs'!S65/'Table KP Tshs'!S60-1)*100</f>
        <v>4.4173267172748165</v>
      </c>
      <c r="T60" s="81">
        <f>+('Table KP Tshs'!T65/'Table KP Tshs'!T60-1)*100</f>
        <v>5.238522111512789</v>
      </c>
      <c r="U60" s="81">
        <f>+('Table KP Tshs'!U65/'Table KP Tshs'!U60-1)*100</f>
        <v>5.625795717663018</v>
      </c>
      <c r="V60" s="81">
        <f>+('Table KP Tshs'!V65/'Table KP Tshs'!V60-1)*100</f>
        <v>7.47093567924777</v>
      </c>
      <c r="W60" s="81">
        <f>+('Table KP Tshs'!W65/'Table KP Tshs'!W60-1)*100</f>
        <v>4.663520505438368</v>
      </c>
      <c r="X60" s="81">
        <f>+('Table KP Tshs'!X65/'Table KP Tshs'!X60-1)*100</f>
        <v>7.832874346667795</v>
      </c>
      <c r="Y60" s="81">
        <f>+('Table KP Tshs'!Y65/'Table KP Tshs'!Y60-1)*100</f>
        <v>4.847857188089222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</row>
    <row r="61" spans="1:108" ht="9" customHeight="1">
      <c r="A61" s="104"/>
      <c r="B61" s="74">
        <v>3</v>
      </c>
      <c r="C61" s="73">
        <f>('Table KP Tshs'!C66/'Table KP Tshs'!C61-1)*100</f>
        <v>3.381163078206395</v>
      </c>
      <c r="D61" s="73">
        <f>('Table KP Tshs'!D66/'Table KP Tshs'!D61-1)*100</f>
        <v>9.638761375474502</v>
      </c>
      <c r="E61" s="81">
        <f>('Table KP Tshs'!E66/'Table KP Tshs'!E61-1)*100</f>
        <v>4.408556031079058</v>
      </c>
      <c r="F61" s="81">
        <f>('Table KP Tshs'!F66/'Table KP Tshs'!F61-1)*100</f>
        <v>9.730422830347107</v>
      </c>
      <c r="G61" s="81">
        <f>('Table KP Tshs'!G66/'Table KP Tshs'!G61-1)*100</f>
        <v>0.055621982411868665</v>
      </c>
      <c r="H61" s="81">
        <f>('Table KP Tshs'!H66/'Table KP Tshs'!H61-1)*100</f>
        <v>4.564549557850173</v>
      </c>
      <c r="I61" s="81">
        <f>('Table KP Tshs'!I66/'Table KP Tshs'!I61-1)*100</f>
        <v>2.5933894208170827</v>
      </c>
      <c r="J61" s="81">
        <f>('Table KP Tshs'!J66/'Table KP Tshs'!J61-1)*100</f>
        <v>13.168608671652837</v>
      </c>
      <c r="K61" s="81">
        <f>('Table KP Tshs'!K66/'Table KP Tshs'!K61-1)*100</f>
        <v>7.2717679453981665</v>
      </c>
      <c r="L61" s="81">
        <f>('Table KP Tshs'!L66/'Table KP Tshs'!L61-1)*100</f>
        <v>9.099999999999998</v>
      </c>
      <c r="M61" s="81">
        <f>('Table KP Tshs'!M66/'Table KP Tshs'!M61-1)*100</f>
        <v>7.99604683197368</v>
      </c>
      <c r="N61" s="104"/>
      <c r="O61" s="82">
        <v>3</v>
      </c>
      <c r="P61" s="81">
        <f>+('Table KP Tshs'!P66/'Table KP Tshs'!P61-1)*100</f>
        <v>6.606777922450147</v>
      </c>
      <c r="Q61" s="81">
        <f>+('Table KP Tshs'!Q66/'Table KP Tshs'!Q61-1)*100</f>
        <v>6.8476098582942235</v>
      </c>
      <c r="R61" s="81">
        <f>+('Table KP Tshs'!R66/'Table KP Tshs'!R61-1)*100</f>
        <v>3.6081748976034334</v>
      </c>
      <c r="S61" s="81">
        <f>+('Table KP Tshs'!S66/'Table KP Tshs'!S61-1)*100</f>
        <v>4.434044690282146</v>
      </c>
      <c r="T61" s="81">
        <f>+('Table KP Tshs'!T66/'Table KP Tshs'!T61-1)*100</f>
        <v>6.507059671750004</v>
      </c>
      <c r="U61" s="81">
        <f>+('Table KP Tshs'!U66/'Table KP Tshs'!U61-1)*100</f>
        <v>7.076660408679647</v>
      </c>
      <c r="V61" s="81">
        <f>+('Table KP Tshs'!V66/'Table KP Tshs'!V61-1)*100</f>
        <v>9.036715468136558</v>
      </c>
      <c r="W61" s="81">
        <f>+('Table KP Tshs'!W66/'Table KP Tshs'!W61-1)*100</f>
        <v>5.253227441046326</v>
      </c>
      <c r="X61" s="81">
        <f>+('Table KP Tshs'!X66/'Table KP Tshs'!X61-1)*100</f>
        <v>1.7858427522359888</v>
      </c>
      <c r="Y61" s="81">
        <f>+('Table KP Tshs'!Y66/'Table KP Tshs'!Y61-1)*100</f>
        <v>4.97349591524725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</row>
    <row r="62" spans="1:25" ht="9" customHeight="1">
      <c r="A62" s="105"/>
      <c r="B62" s="90">
        <v>4</v>
      </c>
      <c r="C62" s="73">
        <f>('Table KP Tshs'!C67/'Table KP Tshs'!C62-1)*100</f>
        <v>2.363904335133027</v>
      </c>
      <c r="D62" s="73">
        <f>('Table KP Tshs'!D67/'Table KP Tshs'!D62-1)*100</f>
        <v>18.00624078640778</v>
      </c>
      <c r="E62" s="81">
        <f>('Table KP Tshs'!E67/'Table KP Tshs'!E62-1)*100</f>
        <v>1.7697912360240764</v>
      </c>
      <c r="F62" s="81">
        <f>('Table KP Tshs'!F67/'Table KP Tshs'!F62-1)*100</f>
        <v>4.073407423920972</v>
      </c>
      <c r="G62" s="81">
        <f>('Table KP Tshs'!G67/'Table KP Tshs'!G62-1)*100</f>
        <v>2.249787679103754</v>
      </c>
      <c r="H62" s="81">
        <f>('Table KP Tshs'!H67/'Table KP Tshs'!H62-1)*100</f>
        <v>2.511936963841599</v>
      </c>
      <c r="I62" s="81">
        <f>('Table KP Tshs'!I67/'Table KP Tshs'!I62-1)*100</f>
        <v>2.6388221334710638</v>
      </c>
      <c r="J62" s="81">
        <f>('Table KP Tshs'!J67/'Table KP Tshs'!J62-1)*100</f>
        <v>8.514660686520514</v>
      </c>
      <c r="K62" s="81">
        <f>('Table KP Tshs'!K67/'Table KP Tshs'!K62-1)*100</f>
        <v>2.735871992006378</v>
      </c>
      <c r="L62" s="81">
        <f>('Table KP Tshs'!L67/'Table KP Tshs'!L62-1)*100</f>
        <v>6.088394749794079</v>
      </c>
      <c r="M62" s="81">
        <f>('Table KP Tshs'!M67/'Table KP Tshs'!M62-1)*100</f>
        <v>8.281419324614125</v>
      </c>
      <c r="N62" s="105"/>
      <c r="O62" s="91">
        <v>4</v>
      </c>
      <c r="P62" s="81">
        <f>+('Table KP Tshs'!P67/'Table KP Tshs'!P62-1)*100</f>
        <v>4.6721658701188495</v>
      </c>
      <c r="Q62" s="81">
        <f>+('Table KP Tshs'!Q67/'Table KP Tshs'!Q62-1)*100</f>
        <v>5.850035626517336</v>
      </c>
      <c r="R62" s="81">
        <f>+('Table KP Tshs'!R67/'Table KP Tshs'!R62-1)*100</f>
        <v>3.7175503160928436</v>
      </c>
      <c r="S62" s="81">
        <f>+('Table KP Tshs'!S67/'Table KP Tshs'!S62-1)*100</f>
        <v>4.3678642908551835</v>
      </c>
      <c r="T62" s="81">
        <f>+('Table KP Tshs'!T67/'Table KP Tshs'!T62-1)*100</f>
        <v>2.8336916658371125</v>
      </c>
      <c r="U62" s="81">
        <f>+('Table KP Tshs'!U67/'Table KP Tshs'!U62-1)*100</f>
        <v>4.0202237299811205</v>
      </c>
      <c r="V62" s="81">
        <f>+('Table KP Tshs'!V67/'Table KP Tshs'!V62-1)*100</f>
        <v>9.413241332321643</v>
      </c>
      <c r="W62" s="81">
        <f>+('Table KP Tshs'!W67/'Table KP Tshs'!W62-1)*100</f>
        <v>3.888001090184834</v>
      </c>
      <c r="X62" s="81">
        <f>+('Table KP Tshs'!X67/'Table KP Tshs'!X62-1)*100</f>
        <v>0.4089668748180397</v>
      </c>
      <c r="Y62" s="81">
        <f>+('Table KP Tshs'!Y67/'Table KP Tshs'!Y62-1)*100</f>
        <v>3.6207545613119896</v>
      </c>
    </row>
    <row r="63" spans="1:25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1.25">
      <c r="A64" s="9"/>
      <c r="B64" s="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/>
      <c r="O64" s="8"/>
      <c r="P64" s="10"/>
      <c r="Q64" s="10"/>
      <c r="R64" s="10"/>
      <c r="S64" s="10"/>
      <c r="T64" s="25"/>
      <c r="U64" s="24"/>
      <c r="V64" s="10"/>
      <c r="W64" s="10"/>
      <c r="X64" s="10"/>
      <c r="Y64" s="10"/>
    </row>
    <row r="65" spans="1:25" ht="11.25">
      <c r="A65" s="9"/>
      <c r="B65" s="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/>
      <c r="O65" s="8"/>
      <c r="P65" s="10"/>
      <c r="Q65" s="10"/>
      <c r="R65" s="10"/>
      <c r="S65" s="10"/>
      <c r="T65" s="25"/>
      <c r="U65" s="24"/>
      <c r="V65" s="10"/>
      <c r="W65" s="10"/>
      <c r="X65" s="10"/>
      <c r="Y65" s="10"/>
    </row>
    <row r="66" spans="1:25" ht="11.25">
      <c r="A66" s="9"/>
      <c r="B66" s="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/>
      <c r="O66" s="8"/>
      <c r="P66" s="10"/>
      <c r="Q66" s="10"/>
      <c r="R66" s="10"/>
      <c r="S66" s="10"/>
      <c r="T66" s="25"/>
      <c r="U66" s="24"/>
      <c r="V66" s="10"/>
      <c r="W66" s="10"/>
      <c r="X66" s="10"/>
      <c r="Y66" s="10"/>
    </row>
    <row r="67" spans="1:25" ht="11.25">
      <c r="A67" s="9"/>
      <c r="B67" s="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/>
      <c r="O67" s="8"/>
      <c r="P67" s="10"/>
      <c r="Q67" s="10"/>
      <c r="R67" s="10"/>
      <c r="S67" s="10"/>
      <c r="T67" s="25"/>
      <c r="U67" s="24"/>
      <c r="V67" s="10"/>
      <c r="W67" s="10"/>
      <c r="X67" s="10"/>
      <c r="Y67" s="10"/>
    </row>
    <row r="68" spans="1:25" ht="11.25">
      <c r="A68" s="9"/>
      <c r="B68" s="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/>
      <c r="O68" s="8"/>
      <c r="P68" s="10"/>
      <c r="Q68" s="10"/>
      <c r="R68" s="10"/>
      <c r="S68" s="10"/>
      <c r="T68" s="25"/>
      <c r="U68" s="24"/>
      <c r="V68" s="10"/>
      <c r="W68" s="10"/>
      <c r="X68" s="10"/>
      <c r="Y68" s="10"/>
    </row>
    <row r="69" spans="1:25" ht="11.25">
      <c r="A69" s="9"/>
      <c r="B69" s="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  <c r="O69" s="8"/>
      <c r="P69" s="10"/>
      <c r="Q69" s="10"/>
      <c r="R69" s="10"/>
      <c r="S69" s="10"/>
      <c r="T69" s="25"/>
      <c r="U69" s="24"/>
      <c r="V69" s="10"/>
      <c r="W69" s="10"/>
      <c r="X69" s="10"/>
      <c r="Y69" s="10"/>
    </row>
    <row r="70" spans="1:25" ht="11.25">
      <c r="A70" s="9"/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  <c r="O70" s="8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1.25">
      <c r="A71" s="9"/>
      <c r="B71" s="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1.25">
      <c r="A72" s="9"/>
      <c r="B72" s="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1.25">
      <c r="A73" s="9"/>
      <c r="B73" s="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1.25">
      <c r="A74" s="9"/>
      <c r="B74" s="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1.25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1.25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1.25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1.25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1.25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1.25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1.25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1.25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1.25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1.25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1.25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1.25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1.25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1.25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1.25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1.25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1.25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1.25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1.25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1.25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1.25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1.25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1.25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1.25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1.25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1.25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1.25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1.25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1.25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1.25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1.25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1.25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1.25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1.25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1.25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1.25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1.25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1.25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1.25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1.25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1.25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1.25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1.25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1.25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1.25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1.25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1.25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1.25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1.25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1.25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1.25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1.25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1.25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1.25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1.25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1.25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1.25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1.25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1.25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1.25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1.25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1.25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1.25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1.25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1.25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1.25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1.25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1.25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1.25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1.25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1.25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1.25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1.25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1.25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1.25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1.25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1.25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1.25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1.25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1.25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1.25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1.25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1.25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1.25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1.25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1.25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1.25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1.25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1.25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1.25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1.25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</sheetData>
  <sheetProtection/>
  <mergeCells count="20">
    <mergeCell ref="A59:A62"/>
    <mergeCell ref="N58:N62"/>
    <mergeCell ref="N44:N47"/>
    <mergeCell ref="A49:A52"/>
    <mergeCell ref="A24:A27"/>
    <mergeCell ref="N24:N27"/>
    <mergeCell ref="N39:N42"/>
    <mergeCell ref="N34:N37"/>
    <mergeCell ref="A54:A57"/>
    <mergeCell ref="A44:A47"/>
    <mergeCell ref="A14:A17"/>
    <mergeCell ref="N14:N17"/>
    <mergeCell ref="A19:A22"/>
    <mergeCell ref="N19:N22"/>
    <mergeCell ref="N54:N57"/>
    <mergeCell ref="N49:N52"/>
    <mergeCell ref="A29:A32"/>
    <mergeCell ref="N29:N32"/>
    <mergeCell ref="A34:A37"/>
    <mergeCell ref="A39:A42"/>
  </mergeCells>
  <printOptions/>
  <pageMargins left="0.7" right="0.7" top="0.75" bottom="0.75" header="0.3" footer="0.3"/>
  <pageSetup horizontalDpi="300" verticalDpi="300" orientation="landscape" scale="93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0"/>
  <sheetViews>
    <sheetView view="pageBreakPreview" zoomScaleSheetLayoutView="100" zoomScalePageLayoutView="0" workbookViewId="0" topLeftCell="A1">
      <pane xSplit="2" ySplit="3" topLeftCell="J3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1" sqref="Z1:Z16384"/>
    </sheetView>
  </sheetViews>
  <sheetFormatPr defaultColWidth="9.140625" defaultRowHeight="15"/>
  <cols>
    <col min="1" max="1" width="3.8515625" style="12" customWidth="1"/>
    <col min="2" max="2" width="4.28125" style="13" customWidth="1"/>
    <col min="3" max="3" width="8.57421875" style="11" customWidth="1"/>
    <col min="4" max="4" width="8.421875" style="11" customWidth="1"/>
    <col min="5" max="5" width="8.7109375" style="11" customWidth="1"/>
    <col min="6" max="6" width="8.140625" style="11" customWidth="1"/>
    <col min="7" max="7" width="9.421875" style="11" customWidth="1"/>
    <col min="8" max="8" width="9.8515625" style="11" customWidth="1"/>
    <col min="9" max="9" width="8.8515625" style="11" customWidth="1"/>
    <col min="10" max="10" width="8.7109375" style="11" customWidth="1"/>
    <col min="11" max="11" width="8.28125" style="11" customWidth="1"/>
    <col min="12" max="12" width="7.8515625" style="11" customWidth="1"/>
    <col min="13" max="13" width="8.00390625" style="11" customWidth="1"/>
    <col min="14" max="14" width="4.57421875" style="14" customWidth="1"/>
    <col min="15" max="15" width="4.00390625" style="13" customWidth="1"/>
    <col min="16" max="16" width="6.7109375" style="11" customWidth="1"/>
    <col min="17" max="17" width="7.8515625" style="11" customWidth="1"/>
    <col min="18" max="18" width="8.00390625" style="11" bestFit="1" customWidth="1"/>
    <col min="19" max="19" width="7.140625" style="11" customWidth="1"/>
    <col min="20" max="20" width="7.8515625" style="11" customWidth="1"/>
    <col min="21" max="21" width="8.140625" style="11" customWidth="1"/>
    <col min="22" max="22" width="6.8515625" style="11" customWidth="1"/>
    <col min="23" max="23" width="10.28125" style="11" customWidth="1"/>
    <col min="24" max="24" width="8.140625" style="11" customWidth="1"/>
    <col min="25" max="25" width="8.28125" style="11" customWidth="1"/>
    <col min="26" max="26" width="10.57421875" style="8" customWidth="1"/>
    <col min="27" max="27" width="13.57421875" style="8" customWidth="1"/>
    <col min="28" max="29" width="9.140625" style="8" customWidth="1"/>
    <col min="30" max="30" width="11.00390625" style="8" customWidth="1"/>
    <col min="31" max="16384" width="9.140625" style="8" customWidth="1"/>
  </cols>
  <sheetData>
    <row r="1" spans="1:25" s="2" customFormat="1" ht="13.5">
      <c r="A1" s="35" t="s">
        <v>1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1.25">
      <c r="A2" s="36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9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30.75" customHeight="1">
      <c r="A3" s="70" t="s">
        <v>21</v>
      </c>
      <c r="B3" s="71" t="s">
        <v>22</v>
      </c>
      <c r="C3" s="71" t="s">
        <v>23</v>
      </c>
      <c r="D3" s="71" t="s">
        <v>24</v>
      </c>
      <c r="E3" s="71" t="s">
        <v>25</v>
      </c>
      <c r="F3" s="71" t="s">
        <v>26</v>
      </c>
      <c r="G3" s="71" t="s">
        <v>27</v>
      </c>
      <c r="H3" s="71" t="s">
        <v>28</v>
      </c>
      <c r="I3" s="71" t="s">
        <v>29</v>
      </c>
      <c r="J3" s="71" t="s">
        <v>30</v>
      </c>
      <c r="K3" s="71" t="s">
        <v>31</v>
      </c>
      <c r="L3" s="71" t="s">
        <v>32</v>
      </c>
      <c r="M3" s="71" t="s">
        <v>33</v>
      </c>
      <c r="N3" s="70" t="s">
        <v>21</v>
      </c>
      <c r="O3" s="71" t="s">
        <v>34</v>
      </c>
      <c r="P3" s="71" t="s">
        <v>35</v>
      </c>
      <c r="Q3" s="71" t="s">
        <v>36</v>
      </c>
      <c r="R3" s="71" t="s">
        <v>37</v>
      </c>
      <c r="S3" s="71" t="s">
        <v>38</v>
      </c>
      <c r="T3" s="71" t="s">
        <v>39</v>
      </c>
      <c r="U3" s="71" t="s">
        <v>40</v>
      </c>
      <c r="V3" s="71" t="s">
        <v>41</v>
      </c>
      <c r="W3" s="71" t="s">
        <v>42</v>
      </c>
      <c r="X3" s="71" t="s">
        <v>43</v>
      </c>
      <c r="Y3" s="71" t="s">
        <v>44</v>
      </c>
    </row>
    <row r="4" spans="1:29" ht="9" customHeight="1">
      <c r="A4" s="37" t="s">
        <v>0</v>
      </c>
      <c r="B4" s="60"/>
      <c r="C4" s="38">
        <v>16537222.032895721</v>
      </c>
      <c r="D4" s="38">
        <v>3071557.903369943</v>
      </c>
      <c r="E4" s="38">
        <v>5881780.406942489</v>
      </c>
      <c r="F4" s="38">
        <v>522828.81573835533</v>
      </c>
      <c r="G4" s="38">
        <v>279325.8214803933</v>
      </c>
      <c r="H4" s="38">
        <v>6073134.057529606</v>
      </c>
      <c r="I4" s="38">
        <v>6448378.318316245</v>
      </c>
      <c r="J4" s="38">
        <v>1253969.9892421684</v>
      </c>
      <c r="K4" s="38">
        <v>3747784.4576636334</v>
      </c>
      <c r="L4" s="38">
        <v>1282255.0705478261</v>
      </c>
      <c r="M4" s="38">
        <v>2561996.586730105</v>
      </c>
      <c r="N4" s="37" t="s">
        <v>0</v>
      </c>
      <c r="O4" s="38"/>
      <c r="P4" s="38">
        <v>2882065.3646914912</v>
      </c>
      <c r="Q4" s="38">
        <v>282743.7880802548</v>
      </c>
      <c r="R4" s="38">
        <v>1243364.7173537954</v>
      </c>
      <c r="S4" s="38">
        <v>2308220.725480468</v>
      </c>
      <c r="T4" s="38">
        <v>1498867.740595637</v>
      </c>
      <c r="U4" s="38">
        <v>1011197.1610220181</v>
      </c>
      <c r="V4" s="38">
        <v>787683.7424693969</v>
      </c>
      <c r="W4" s="38">
        <v>57674376.70014955</v>
      </c>
      <c r="X4" s="38">
        <v>4635322.999999999</v>
      </c>
      <c r="Y4" s="38">
        <v>62309699.700149536</v>
      </c>
      <c r="Z4" s="7"/>
      <c r="AA4" s="7"/>
      <c r="AB4" s="7"/>
      <c r="AC4" s="7"/>
    </row>
    <row r="5" spans="1:29" ht="9" customHeight="1">
      <c r="A5" s="39" t="s">
        <v>7</v>
      </c>
      <c r="B5" s="41"/>
      <c r="C5" s="40">
        <v>19551225.242830247</v>
      </c>
      <c r="D5" s="40">
        <v>3125480.4340036856</v>
      </c>
      <c r="E5" s="40">
        <v>6648876.171317963</v>
      </c>
      <c r="F5" s="40">
        <v>550300.0630853261</v>
      </c>
      <c r="G5" s="40">
        <v>324028.0389898161</v>
      </c>
      <c r="H5" s="40">
        <v>7921637.263665975</v>
      </c>
      <c r="I5" s="40">
        <v>7063672.658358988</v>
      </c>
      <c r="J5" s="40">
        <v>1317190.7445478362</v>
      </c>
      <c r="K5" s="40">
        <v>5246332.557718066</v>
      </c>
      <c r="L5" s="40">
        <v>1433178.710389783</v>
      </c>
      <c r="M5" s="40">
        <v>2541197.7252715444</v>
      </c>
      <c r="N5" s="39" t="s">
        <v>7</v>
      </c>
      <c r="O5" s="40"/>
      <c r="P5" s="40">
        <v>3615291.6653399044</v>
      </c>
      <c r="Q5" s="40">
        <v>353037.78530022525</v>
      </c>
      <c r="R5" s="40">
        <v>1522883.630892116</v>
      </c>
      <c r="S5" s="40">
        <v>2551028.9161691144</v>
      </c>
      <c r="T5" s="40">
        <v>1728375.6551487444</v>
      </c>
      <c r="U5" s="40">
        <v>1113563.3381350774</v>
      </c>
      <c r="V5" s="40">
        <v>898918.0353812719</v>
      </c>
      <c r="W5" s="40">
        <v>67506218.63654569</v>
      </c>
      <c r="X5" s="40">
        <v>5470981.215838672</v>
      </c>
      <c r="Y5" s="40">
        <v>72977199.85238437</v>
      </c>
      <c r="Z5" s="7"/>
      <c r="AA5" s="7"/>
      <c r="AB5" s="7"/>
      <c r="AC5" s="7"/>
    </row>
    <row r="6" spans="1:29" ht="9" customHeight="1">
      <c r="A6" s="39" t="s">
        <v>8</v>
      </c>
      <c r="B6" s="41"/>
      <c r="C6" s="40">
        <v>21313803.102017075</v>
      </c>
      <c r="D6" s="40">
        <v>3097933.386174659</v>
      </c>
      <c r="E6" s="40">
        <v>7533518.9998027235</v>
      </c>
      <c r="F6" s="40">
        <v>818692.784264277</v>
      </c>
      <c r="G6" s="40">
        <v>371581.06568820775</v>
      </c>
      <c r="H6" s="40">
        <v>8946007.364081688</v>
      </c>
      <c r="I6" s="40">
        <v>8045701.600510031</v>
      </c>
      <c r="J6" s="40">
        <v>1330370.8520022822</v>
      </c>
      <c r="K6" s="40">
        <v>6167365.600411475</v>
      </c>
      <c r="L6" s="40">
        <v>1598596.879879244</v>
      </c>
      <c r="M6" s="40">
        <v>3614990.5144535983</v>
      </c>
      <c r="N6" s="39" t="s">
        <v>8</v>
      </c>
      <c r="O6" s="41"/>
      <c r="P6" s="40">
        <v>3973787.4984024516</v>
      </c>
      <c r="Q6" s="40">
        <v>433939.2369909446</v>
      </c>
      <c r="R6" s="40">
        <v>1914455.576807264</v>
      </c>
      <c r="S6" s="40">
        <v>2721060.8292281665</v>
      </c>
      <c r="T6" s="40">
        <v>2027224.7025532515</v>
      </c>
      <c r="U6" s="40">
        <v>1233076.7698674554</v>
      </c>
      <c r="V6" s="40">
        <v>1051073.4051614064</v>
      </c>
      <c r="W6" s="40">
        <v>76193180.1682962</v>
      </c>
      <c r="X6" s="40">
        <v>6410207.578349852</v>
      </c>
      <c r="Y6" s="40">
        <v>82603387.74664605</v>
      </c>
      <c r="Z6" s="7"/>
      <c r="AA6" s="7"/>
      <c r="AB6" s="7"/>
      <c r="AC6" s="7"/>
    </row>
    <row r="7" spans="1:29" ht="9" customHeight="1">
      <c r="A7" s="39" t="s">
        <v>11</v>
      </c>
      <c r="B7" s="41"/>
      <c r="C7" s="40">
        <v>25234560.161530297</v>
      </c>
      <c r="D7" s="40">
        <v>4055619.418655319</v>
      </c>
      <c r="E7" s="40">
        <v>7411671.784432426</v>
      </c>
      <c r="F7" s="40">
        <v>798801.1929011318</v>
      </c>
      <c r="G7" s="40">
        <v>390758.0858041245</v>
      </c>
      <c r="H7" s="40">
        <v>10446796.77759168</v>
      </c>
      <c r="I7" s="40">
        <v>8747862.12112021</v>
      </c>
      <c r="J7" s="40">
        <v>1421916.0998780315</v>
      </c>
      <c r="K7" s="40">
        <v>6929894.863826788</v>
      </c>
      <c r="L7" s="40">
        <v>1681098.0098122354</v>
      </c>
      <c r="M7" s="40">
        <v>4189021.458113835</v>
      </c>
      <c r="N7" s="39" t="s">
        <v>11</v>
      </c>
      <c r="O7" s="41"/>
      <c r="P7" s="40">
        <v>4548604.357015442</v>
      </c>
      <c r="Q7" s="40">
        <v>518122.72450859303</v>
      </c>
      <c r="R7" s="40">
        <v>2183916.9972402533</v>
      </c>
      <c r="S7" s="40">
        <v>2949597.6169812763</v>
      </c>
      <c r="T7" s="40">
        <v>2413305.937819644</v>
      </c>
      <c r="U7" s="40">
        <v>1419089.9050855844</v>
      </c>
      <c r="V7" s="40">
        <v>1144098.765021987</v>
      </c>
      <c r="W7" s="40">
        <v>86484736.27733886</v>
      </c>
      <c r="X7" s="40">
        <v>7864579.414231251</v>
      </c>
      <c r="Y7" s="40">
        <v>94349315.69157013</v>
      </c>
      <c r="Z7" s="7"/>
      <c r="AA7" s="7"/>
      <c r="AB7" s="7"/>
      <c r="AC7" s="7"/>
    </row>
    <row r="8" spans="1:29" ht="9" customHeight="1">
      <c r="A8" s="39" t="s">
        <v>12</v>
      </c>
      <c r="B8" s="41"/>
      <c r="C8" s="40">
        <v>29739110.810537748</v>
      </c>
      <c r="D8" s="40">
        <v>5299362.381241379</v>
      </c>
      <c r="E8" s="40">
        <v>8467126.26249409</v>
      </c>
      <c r="F8" s="40">
        <v>472868.3228047259</v>
      </c>
      <c r="G8" s="40">
        <v>433131.97329869843</v>
      </c>
      <c r="H8" s="40">
        <v>12264650.396698937</v>
      </c>
      <c r="I8" s="40">
        <v>9861677.79995346</v>
      </c>
      <c r="J8" s="40">
        <v>1523035.2110702964</v>
      </c>
      <c r="K8" s="40">
        <v>7549483.643873543</v>
      </c>
      <c r="L8" s="40">
        <v>1739555.8013454995</v>
      </c>
      <c r="M8" s="40">
        <v>5268866.0517340135</v>
      </c>
      <c r="N8" s="39" t="s">
        <v>12</v>
      </c>
      <c r="O8" s="41"/>
      <c r="P8" s="40">
        <v>4846490.9947661925</v>
      </c>
      <c r="Q8" s="40">
        <v>617914.3429514843</v>
      </c>
      <c r="R8" s="40">
        <v>2661977.9456503997</v>
      </c>
      <c r="S8" s="40">
        <v>3162290.489388332</v>
      </c>
      <c r="T8" s="40">
        <v>2673289.0615532324</v>
      </c>
      <c r="U8" s="40">
        <v>1540484.077605053</v>
      </c>
      <c r="V8" s="40">
        <v>1302342.0015527918</v>
      </c>
      <c r="W8" s="40">
        <v>99423657.56851988</v>
      </c>
      <c r="X8" s="40">
        <v>8938666.759476956</v>
      </c>
      <c r="Y8" s="40">
        <v>108362324.3279968</v>
      </c>
      <c r="Z8" s="7"/>
      <c r="AA8" s="7"/>
      <c r="AB8" s="7"/>
      <c r="AC8" s="7"/>
    </row>
    <row r="9" spans="1:29" ht="9" customHeight="1">
      <c r="A9" s="39" t="s">
        <v>14</v>
      </c>
      <c r="B9" s="41"/>
      <c r="C9" s="40">
        <v>34142496.54788144</v>
      </c>
      <c r="D9" s="40">
        <v>5206217.084083863</v>
      </c>
      <c r="E9" s="40">
        <v>9102281.681102628</v>
      </c>
      <c r="F9" s="40">
        <v>413350.5361415602</v>
      </c>
      <c r="G9" s="40">
        <v>519909.2794054417</v>
      </c>
      <c r="H9" s="40">
        <v>14493825.84297918</v>
      </c>
      <c r="I9" s="40">
        <v>10842803.310290912</v>
      </c>
      <c r="J9" s="40">
        <v>1602543.1569571337</v>
      </c>
      <c r="K9" s="40">
        <v>7897993.120874819</v>
      </c>
      <c r="L9" s="40">
        <v>1829355.7583893598</v>
      </c>
      <c r="M9" s="40">
        <v>4789631.764670715</v>
      </c>
      <c r="N9" s="39" t="s">
        <v>14</v>
      </c>
      <c r="O9" s="41"/>
      <c r="P9" s="40">
        <v>4986287.404273253</v>
      </c>
      <c r="Q9" s="40">
        <v>726706.5023361654</v>
      </c>
      <c r="R9" s="40">
        <v>3027383.808809908</v>
      </c>
      <c r="S9" s="40">
        <v>3334170.6783324573</v>
      </c>
      <c r="T9" s="40">
        <v>2864290.0032636677</v>
      </c>
      <c r="U9" s="40">
        <v>1681353.3207491687</v>
      </c>
      <c r="V9" s="40">
        <v>1483373.6144760698</v>
      </c>
      <c r="W9" s="40">
        <v>108943973.41501774</v>
      </c>
      <c r="X9" s="40">
        <v>9787724.200550001</v>
      </c>
      <c r="Y9" s="40">
        <v>118731697.61556771</v>
      </c>
      <c r="Z9" s="7"/>
      <c r="AA9" s="7"/>
      <c r="AB9" s="7"/>
      <c r="AC9" s="7"/>
    </row>
    <row r="10" spans="1:29" ht="9" customHeight="1">
      <c r="A10" s="39" t="s">
        <v>17</v>
      </c>
      <c r="B10" s="41"/>
      <c r="C10" s="40">
        <v>33916200.62159626</v>
      </c>
      <c r="D10" s="40">
        <v>6455878.237936853</v>
      </c>
      <c r="E10" s="40">
        <v>9811013.020540904</v>
      </c>
      <c r="F10" s="40">
        <v>345774.7472150074</v>
      </c>
      <c r="G10" s="40">
        <v>554536.3377246009</v>
      </c>
      <c r="H10" s="40">
        <v>16255163.896923842</v>
      </c>
      <c r="I10" s="40">
        <v>11047690.924982626</v>
      </c>
      <c r="J10" s="40">
        <v>1653791.9153520148</v>
      </c>
      <c r="K10" s="40">
        <v>8381276.32955353</v>
      </c>
      <c r="L10" s="40">
        <v>1948179.6219364835</v>
      </c>
      <c r="M10" s="40">
        <v>4823101.032816297</v>
      </c>
      <c r="N10" s="39" t="s">
        <v>17</v>
      </c>
      <c r="O10" s="41"/>
      <c r="P10" s="40">
        <v>5131630.009713657</v>
      </c>
      <c r="Q10" s="40">
        <v>711807.2508449937</v>
      </c>
      <c r="R10" s="40">
        <v>3078144.829772856</v>
      </c>
      <c r="S10" s="40">
        <v>3553629.7040954176</v>
      </c>
      <c r="T10" s="40">
        <v>3081718.2956168186</v>
      </c>
      <c r="U10" s="40">
        <v>1816737.7869708668</v>
      </c>
      <c r="V10" s="40">
        <v>1628175.1356085278</v>
      </c>
      <c r="W10" s="40">
        <v>114194449.69920155</v>
      </c>
      <c r="X10" s="40">
        <v>9794955.978815865</v>
      </c>
      <c r="Y10" s="40">
        <v>123989405.67801742</v>
      </c>
      <c r="Z10" s="7"/>
      <c r="AA10" s="7"/>
      <c r="AB10" s="7"/>
      <c r="AC10" s="7"/>
    </row>
    <row r="11" spans="1:29" ht="9" customHeight="1">
      <c r="A11" s="39" t="s">
        <v>18</v>
      </c>
      <c r="B11" s="41"/>
      <c r="C11" s="40">
        <v>36447870.91672307</v>
      </c>
      <c r="D11" s="40">
        <v>7164221.505308045</v>
      </c>
      <c r="E11" s="40">
        <v>10512033.824172052</v>
      </c>
      <c r="F11" s="40">
        <v>369917.1041761816</v>
      </c>
      <c r="G11" s="40">
        <v>590324.2030640411</v>
      </c>
      <c r="H11" s="40">
        <v>18633253.542778313</v>
      </c>
      <c r="I11" s="40">
        <v>12246191.9413281</v>
      </c>
      <c r="J11" s="40">
        <v>1680221.8517039008</v>
      </c>
      <c r="K11" s="40">
        <v>9622791.963489072</v>
      </c>
      <c r="L11" s="40">
        <v>2052241.7637263266</v>
      </c>
      <c r="M11" s="40">
        <v>4927613.30340069</v>
      </c>
      <c r="N11" s="39" t="s">
        <v>18</v>
      </c>
      <c r="O11" s="41"/>
      <c r="P11" s="40">
        <v>5354892.634574804</v>
      </c>
      <c r="Q11" s="40">
        <v>753302.088752451</v>
      </c>
      <c r="R11" s="40">
        <v>3340939.43326653</v>
      </c>
      <c r="S11" s="40">
        <v>3869527.7677562446</v>
      </c>
      <c r="T11" s="40">
        <v>3322028.1937067434</v>
      </c>
      <c r="U11" s="40">
        <v>1932963.6022713713</v>
      </c>
      <c r="V11" s="40">
        <v>1809550.2118439162</v>
      </c>
      <c r="W11" s="40">
        <v>124629885.85204186</v>
      </c>
      <c r="X11" s="40">
        <v>9753960.075782659</v>
      </c>
      <c r="Y11" s="40">
        <v>134383845.92782453</v>
      </c>
      <c r="Z11" s="7"/>
      <c r="AA11" s="7"/>
      <c r="AB11" s="7"/>
      <c r="AC11" s="7"/>
    </row>
    <row r="12" spans="1:29" ht="9" customHeight="1">
      <c r="A12" s="39" t="s">
        <v>19</v>
      </c>
      <c r="B12" s="41"/>
      <c r="C12" s="40">
        <v>38760376.56397101</v>
      </c>
      <c r="D12" s="40">
        <v>9867293.333481556</v>
      </c>
      <c r="E12" s="40">
        <v>11207276.07692305</v>
      </c>
      <c r="F12" s="40">
        <v>398084.33160177415</v>
      </c>
      <c r="G12" s="40">
        <v>635958.9531826519</v>
      </c>
      <c r="H12" s="40">
        <v>20440643.54037629</v>
      </c>
      <c r="I12" s="40">
        <v>12931133.312333656</v>
      </c>
      <c r="J12" s="40">
        <v>1371160.9750224221</v>
      </c>
      <c r="K12" s="40">
        <v>10701520.43971809</v>
      </c>
      <c r="L12" s="40">
        <v>2196753.209725523</v>
      </c>
      <c r="M12" s="40">
        <v>5013181.396715539</v>
      </c>
      <c r="N12" s="39" t="s">
        <v>19</v>
      </c>
      <c r="O12" s="41"/>
      <c r="P12" s="40">
        <v>5530737.872740905</v>
      </c>
      <c r="Q12" s="40">
        <v>822440.0590796536</v>
      </c>
      <c r="R12" s="40">
        <v>3692864.0577646834</v>
      </c>
      <c r="S12" s="40">
        <v>4348617.895165641</v>
      </c>
      <c r="T12" s="40">
        <v>3440524.671680878</v>
      </c>
      <c r="U12" s="40">
        <v>2060599.637259759</v>
      </c>
      <c r="V12" s="40">
        <v>1884874.2854209507</v>
      </c>
      <c r="W12" s="40">
        <v>135304040.61216402</v>
      </c>
      <c r="X12" s="40">
        <v>10125604.46013638</v>
      </c>
      <c r="Y12" s="40">
        <v>145429645.0723004</v>
      </c>
      <c r="Z12" s="7"/>
      <c r="AA12" s="7"/>
      <c r="AB12" s="7"/>
      <c r="AC12" s="7"/>
    </row>
    <row r="13" spans="1:29" ht="9" customHeight="1">
      <c r="A13" s="39" t="s">
        <v>20</v>
      </c>
      <c r="B13" s="41"/>
      <c r="C13" s="40">
        <v>41851195.59085138</v>
      </c>
      <c r="D13" s="40">
        <v>11471365.035275882</v>
      </c>
      <c r="E13" s="40">
        <v>11237325.161455985</v>
      </c>
      <c r="F13" s="40">
        <v>378691.14875436533</v>
      </c>
      <c r="G13" s="40">
        <v>746403.3629154415</v>
      </c>
      <c r="H13" s="40">
        <v>21928232.899446934</v>
      </c>
      <c r="I13" s="40">
        <v>13570247.486108027</v>
      </c>
      <c r="J13" s="40">
        <v>1601505.544308987</v>
      </c>
      <c r="K13" s="40">
        <v>10860302.465720648</v>
      </c>
      <c r="L13" s="40">
        <v>2375155.4397632154</v>
      </c>
      <c r="M13" s="40">
        <v>5380248.908091255</v>
      </c>
      <c r="N13" s="39" t="s">
        <v>20</v>
      </c>
      <c r="O13" s="41"/>
      <c r="P13" s="40">
        <v>5875519.34678475</v>
      </c>
      <c r="Q13" s="40">
        <v>1088001.6086025217</v>
      </c>
      <c r="R13" s="40">
        <v>4022126.835440855</v>
      </c>
      <c r="S13" s="40">
        <v>4581584.480297905</v>
      </c>
      <c r="T13" s="40">
        <v>3649123.764404699</v>
      </c>
      <c r="U13" s="40">
        <v>2213486.0433583036</v>
      </c>
      <c r="V13" s="40">
        <v>2168267.5542781586</v>
      </c>
      <c r="W13" s="40">
        <v>144998782.67585933</v>
      </c>
      <c r="X13" s="40">
        <v>11376505.445459453</v>
      </c>
      <c r="Y13" s="40">
        <v>156375288.12131876</v>
      </c>
      <c r="Z13" s="7"/>
      <c r="AA13" s="7"/>
      <c r="AB13" s="7"/>
      <c r="AC13" s="7"/>
    </row>
    <row r="14" spans="1:29" ht="9" customHeight="1">
      <c r="A14" s="47"/>
      <c r="B14" s="41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7"/>
      <c r="AA14" s="7"/>
      <c r="AB14" s="7"/>
      <c r="AC14" s="7"/>
    </row>
    <row r="15" spans="1:29" ht="9" customHeight="1">
      <c r="A15" s="112" t="s">
        <v>0</v>
      </c>
      <c r="B15" s="42" t="s">
        <v>3</v>
      </c>
      <c r="C15" s="40">
        <v>4401300.201049289</v>
      </c>
      <c r="D15" s="40">
        <v>880215.6586718934</v>
      </c>
      <c r="E15" s="40">
        <v>1341018.4991348</v>
      </c>
      <c r="F15" s="40">
        <v>107023.36972230139</v>
      </c>
      <c r="G15" s="40">
        <v>64204.59140265108</v>
      </c>
      <c r="H15" s="40">
        <v>1443105.4897198216</v>
      </c>
      <c r="I15" s="40">
        <v>1595773.5643360708</v>
      </c>
      <c r="J15" s="40">
        <v>287269.9554160556</v>
      </c>
      <c r="K15" s="40">
        <v>794179.2355460718</v>
      </c>
      <c r="L15" s="40">
        <v>277273.10832765186</v>
      </c>
      <c r="M15" s="40">
        <v>646244.6022454177</v>
      </c>
      <c r="N15" s="112" t="s">
        <v>0</v>
      </c>
      <c r="O15" s="42" t="s">
        <v>3</v>
      </c>
      <c r="P15" s="40">
        <v>654679.7604986951</v>
      </c>
      <c r="Q15" s="40">
        <v>64486.689028700814</v>
      </c>
      <c r="R15" s="40">
        <v>293425.1007622729</v>
      </c>
      <c r="S15" s="40">
        <v>554815.5461453575</v>
      </c>
      <c r="T15" s="40">
        <v>362965.60574109905</v>
      </c>
      <c r="U15" s="40">
        <v>243698.29048314365</v>
      </c>
      <c r="V15" s="40">
        <v>184236.70701536033</v>
      </c>
      <c r="W15" s="40">
        <v>14195915.97524665</v>
      </c>
      <c r="X15" s="40">
        <v>1072648.9690317912</v>
      </c>
      <c r="Y15" s="40">
        <v>15268564.944278441</v>
      </c>
      <c r="Z15" s="7"/>
      <c r="AA15" s="7"/>
      <c r="AB15" s="7"/>
      <c r="AC15" s="7"/>
    </row>
    <row r="16" spans="1:29" ht="9" customHeight="1">
      <c r="A16" s="112"/>
      <c r="B16" s="42" t="s">
        <v>4</v>
      </c>
      <c r="C16" s="40">
        <v>3871082.0565098943</v>
      </c>
      <c r="D16" s="40">
        <v>801349.0584239478</v>
      </c>
      <c r="E16" s="40">
        <v>1423369.553036591</v>
      </c>
      <c r="F16" s="40">
        <v>132288.71155840554</v>
      </c>
      <c r="G16" s="40">
        <v>66276.82487576877</v>
      </c>
      <c r="H16" s="40">
        <v>1463178.5241183997</v>
      </c>
      <c r="I16" s="40">
        <v>1605723.1640487898</v>
      </c>
      <c r="J16" s="40">
        <v>298006.72410684737</v>
      </c>
      <c r="K16" s="40">
        <v>929716.507005373</v>
      </c>
      <c r="L16" s="40">
        <v>306369.83132371993</v>
      </c>
      <c r="M16" s="40">
        <v>637005.3981928566</v>
      </c>
      <c r="N16" s="112"/>
      <c r="O16" s="42" t="s">
        <v>4</v>
      </c>
      <c r="P16" s="40">
        <v>657485.3933778165</v>
      </c>
      <c r="Q16" s="40">
        <v>68676.77809107813</v>
      </c>
      <c r="R16" s="40">
        <v>303977.1755979038</v>
      </c>
      <c r="S16" s="40">
        <v>566007.3597596665</v>
      </c>
      <c r="T16" s="40">
        <v>349795.4994374884</v>
      </c>
      <c r="U16" s="40">
        <v>254299.6007752209</v>
      </c>
      <c r="V16" s="40">
        <v>190456.35050347113</v>
      </c>
      <c r="W16" s="40">
        <v>13925064.51074324</v>
      </c>
      <c r="X16" s="40">
        <v>1073833.8744360046</v>
      </c>
      <c r="Y16" s="40">
        <v>14998898.385179244</v>
      </c>
      <c r="Z16" s="7"/>
      <c r="AA16" s="7"/>
      <c r="AB16" s="7"/>
      <c r="AC16" s="7"/>
    </row>
    <row r="17" spans="1:29" ht="9" customHeight="1">
      <c r="A17" s="112"/>
      <c r="B17" s="42" t="s">
        <v>5</v>
      </c>
      <c r="C17" s="40">
        <v>2918561.433617042</v>
      </c>
      <c r="D17" s="40">
        <v>839061.078342192</v>
      </c>
      <c r="E17" s="40">
        <v>1536873.398268492</v>
      </c>
      <c r="F17" s="40">
        <v>139410.80700987214</v>
      </c>
      <c r="G17" s="40">
        <v>71370.85319378541</v>
      </c>
      <c r="H17" s="40">
        <v>1625456.4674003236</v>
      </c>
      <c r="I17" s="40">
        <v>1522246.94665968</v>
      </c>
      <c r="J17" s="40">
        <v>336632.6587068989</v>
      </c>
      <c r="K17" s="40">
        <v>966819.18187097</v>
      </c>
      <c r="L17" s="40">
        <v>334318.6105736218</v>
      </c>
      <c r="M17" s="40">
        <v>650938.616995211</v>
      </c>
      <c r="N17" s="112"/>
      <c r="O17" s="42" t="s">
        <v>5</v>
      </c>
      <c r="P17" s="40">
        <v>772983.0438999532</v>
      </c>
      <c r="Q17" s="40">
        <v>72727.34055412862</v>
      </c>
      <c r="R17" s="40">
        <v>315854.3840861873</v>
      </c>
      <c r="S17" s="40">
        <v>584780.3131035678</v>
      </c>
      <c r="T17" s="40">
        <v>392367.7521454697</v>
      </c>
      <c r="U17" s="40">
        <v>266923.40625055437</v>
      </c>
      <c r="V17" s="40">
        <v>204577.16710020707</v>
      </c>
      <c r="W17" s="40">
        <v>13551903.45977816</v>
      </c>
      <c r="X17" s="40">
        <v>1190791.5161120717</v>
      </c>
      <c r="Y17" s="40">
        <v>14742694.975890232</v>
      </c>
      <c r="Z17" s="7"/>
      <c r="AA17" s="7"/>
      <c r="AB17" s="7"/>
      <c r="AC17" s="7"/>
    </row>
    <row r="18" spans="1:29" ht="9" customHeight="1">
      <c r="A18" s="112"/>
      <c r="B18" s="42" t="s">
        <v>6</v>
      </c>
      <c r="C18" s="40">
        <v>5346278.341719496</v>
      </c>
      <c r="D18" s="40">
        <v>550932.1079319102</v>
      </c>
      <c r="E18" s="40">
        <v>1580518.9565026057</v>
      </c>
      <c r="F18" s="40">
        <v>144105.92744777625</v>
      </c>
      <c r="G18" s="40">
        <v>77473.55200818805</v>
      </c>
      <c r="H18" s="40">
        <v>1541393.5762910605</v>
      </c>
      <c r="I18" s="40">
        <v>1724634.6432717051</v>
      </c>
      <c r="J18" s="40">
        <v>332060.6510123666</v>
      </c>
      <c r="K18" s="40">
        <v>1057069.5332412184</v>
      </c>
      <c r="L18" s="40">
        <v>364293.5203228326</v>
      </c>
      <c r="M18" s="40">
        <v>627807.9692966195</v>
      </c>
      <c r="N18" s="112"/>
      <c r="O18" s="42" t="s">
        <v>6</v>
      </c>
      <c r="P18" s="40">
        <v>796917.1669150263</v>
      </c>
      <c r="Q18" s="40">
        <v>76852.98040634723</v>
      </c>
      <c r="R18" s="40">
        <v>330108.05690743146</v>
      </c>
      <c r="S18" s="40">
        <v>602617.5064718763</v>
      </c>
      <c r="T18" s="40">
        <v>393738.88327157975</v>
      </c>
      <c r="U18" s="40">
        <v>246275.86351309918</v>
      </c>
      <c r="V18" s="40">
        <v>208413.5178503584</v>
      </c>
      <c r="W18" s="40">
        <v>16001492.754381498</v>
      </c>
      <c r="X18" s="40">
        <v>1298048.6404201316</v>
      </c>
      <c r="Y18" s="40">
        <v>17299541.39480163</v>
      </c>
      <c r="Z18" s="7"/>
      <c r="AA18" s="7"/>
      <c r="AB18" s="7"/>
      <c r="AC18" s="7"/>
    </row>
    <row r="19" spans="1:29" ht="9" customHeight="1">
      <c r="A19" s="50"/>
      <c r="B19" s="4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1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7"/>
      <c r="AA19" s="7"/>
      <c r="AB19" s="7"/>
      <c r="AC19" s="7"/>
    </row>
    <row r="20" spans="1:29" s="15" customFormat="1" ht="9" customHeight="1">
      <c r="A20" s="102">
        <v>2013</v>
      </c>
      <c r="B20" s="45">
        <v>1</v>
      </c>
      <c r="C20" s="40">
        <v>5314380.083996875</v>
      </c>
      <c r="D20" s="40">
        <v>772804.823680444</v>
      </c>
      <c r="E20" s="40">
        <v>1481384.834185936</v>
      </c>
      <c r="F20" s="40">
        <v>131753.25231890043</v>
      </c>
      <c r="G20" s="40">
        <v>75560.97359381673</v>
      </c>
      <c r="H20" s="40">
        <v>1737355.7790190964</v>
      </c>
      <c r="I20" s="40">
        <v>1680625.6994427629</v>
      </c>
      <c r="J20" s="40">
        <v>325440.8445652652</v>
      </c>
      <c r="K20" s="40">
        <v>1052101.998555045</v>
      </c>
      <c r="L20" s="40">
        <v>314712.21919596265</v>
      </c>
      <c r="M20" s="40">
        <v>609682.4053504576</v>
      </c>
      <c r="N20" s="112" t="s">
        <v>7</v>
      </c>
      <c r="O20" s="42" t="s">
        <v>3</v>
      </c>
      <c r="P20" s="40">
        <v>828420.8586340606</v>
      </c>
      <c r="Q20" s="40">
        <v>81452.81707116583</v>
      </c>
      <c r="R20" s="40">
        <v>348509.5570313562</v>
      </c>
      <c r="S20" s="40">
        <v>623294.6953377287</v>
      </c>
      <c r="T20" s="40">
        <v>409442.02305734466</v>
      </c>
      <c r="U20" s="40">
        <v>267495.63906400313</v>
      </c>
      <c r="V20" s="40">
        <v>213649.36738715688</v>
      </c>
      <c r="W20" s="40">
        <v>16268067.871487377</v>
      </c>
      <c r="X20" s="40">
        <v>1272187.8660175514</v>
      </c>
      <c r="Y20" s="40">
        <v>17540255.73750493</v>
      </c>
      <c r="Z20" s="7"/>
      <c r="AA20" s="7"/>
      <c r="AB20" s="7"/>
      <c r="AC20" s="7"/>
    </row>
    <row r="21" spans="1:29" s="15" customFormat="1" ht="9" customHeight="1">
      <c r="A21" s="102"/>
      <c r="B21" s="45">
        <v>2</v>
      </c>
      <c r="C21" s="40">
        <v>4725683.554214298</v>
      </c>
      <c r="D21" s="40">
        <v>757840.5732218703</v>
      </c>
      <c r="E21" s="40">
        <v>1574345.6266514342</v>
      </c>
      <c r="F21" s="40">
        <v>136359.6099876565</v>
      </c>
      <c r="G21" s="40">
        <v>80139.3337331698</v>
      </c>
      <c r="H21" s="40">
        <v>1704476.9070370821</v>
      </c>
      <c r="I21" s="40">
        <v>1715906.7932508108</v>
      </c>
      <c r="J21" s="40">
        <v>316808.0979314863</v>
      </c>
      <c r="K21" s="40">
        <v>1359961.576531504</v>
      </c>
      <c r="L21" s="40">
        <v>344060.12995273294</v>
      </c>
      <c r="M21" s="40">
        <v>610529.4219032128</v>
      </c>
      <c r="N21" s="112"/>
      <c r="O21" s="42" t="s">
        <v>4</v>
      </c>
      <c r="P21" s="40">
        <v>859486.1826872106</v>
      </c>
      <c r="Q21" s="40">
        <v>86390.7260518528</v>
      </c>
      <c r="R21" s="40">
        <v>370333.58804399887</v>
      </c>
      <c r="S21" s="40">
        <v>636657.9195197786</v>
      </c>
      <c r="T21" s="40">
        <v>415166.042710618</v>
      </c>
      <c r="U21" s="40">
        <v>282031.0580750208</v>
      </c>
      <c r="V21" s="40">
        <v>217724.6142440968</v>
      </c>
      <c r="W21" s="40">
        <v>16193901.755747829</v>
      </c>
      <c r="X21" s="40">
        <v>1349405.1726956721</v>
      </c>
      <c r="Y21" s="40">
        <v>17543306.9284435</v>
      </c>
      <c r="Z21" s="7"/>
      <c r="AA21" s="7"/>
      <c r="AB21" s="7"/>
      <c r="AC21" s="7"/>
    </row>
    <row r="22" spans="1:29" s="15" customFormat="1" ht="9" customHeight="1">
      <c r="A22" s="102"/>
      <c r="B22" s="45">
        <v>3</v>
      </c>
      <c r="C22" s="40">
        <v>3437094.3922742656</v>
      </c>
      <c r="D22" s="40">
        <v>762478.6606784323</v>
      </c>
      <c r="E22" s="40">
        <v>1843414.3155419938</v>
      </c>
      <c r="F22" s="40">
        <v>136734.41294857356</v>
      </c>
      <c r="G22" s="40">
        <v>76052.67122496283</v>
      </c>
      <c r="H22" s="40">
        <v>2239792.6775267823</v>
      </c>
      <c r="I22" s="40">
        <v>1732544.2890960325</v>
      </c>
      <c r="J22" s="40">
        <v>341644.2886048206</v>
      </c>
      <c r="K22" s="40">
        <v>1415839.1088482696</v>
      </c>
      <c r="L22" s="40">
        <v>364619.0477061585</v>
      </c>
      <c r="M22" s="40">
        <v>636640.572531703</v>
      </c>
      <c r="N22" s="112"/>
      <c r="O22" s="42" t="s">
        <v>5</v>
      </c>
      <c r="P22" s="40">
        <v>959084.1577633191</v>
      </c>
      <c r="Q22" s="40">
        <v>90519.84522993195</v>
      </c>
      <c r="R22" s="40">
        <v>390731.04551172646</v>
      </c>
      <c r="S22" s="40">
        <v>641359.7473763378</v>
      </c>
      <c r="T22" s="40">
        <v>448825.0257646183</v>
      </c>
      <c r="U22" s="40">
        <v>289665.52340931515</v>
      </c>
      <c r="V22" s="40">
        <v>230523.5281293894</v>
      </c>
      <c r="W22" s="40">
        <v>16037563.310166633</v>
      </c>
      <c r="X22" s="40">
        <v>1410214.9491392144</v>
      </c>
      <c r="Y22" s="40">
        <v>17447778.259305846</v>
      </c>
      <c r="Z22" s="7"/>
      <c r="AA22" s="7"/>
      <c r="AB22" s="7"/>
      <c r="AC22" s="7"/>
    </row>
    <row r="23" spans="1:29" s="15" customFormat="1" ht="9" customHeight="1">
      <c r="A23" s="102"/>
      <c r="B23" s="45">
        <v>4</v>
      </c>
      <c r="C23" s="40">
        <v>6074067.212344809</v>
      </c>
      <c r="D23" s="40">
        <v>832356.3764229388</v>
      </c>
      <c r="E23" s="40">
        <v>1749731.3949385998</v>
      </c>
      <c r="F23" s="40">
        <v>145452.78783019562</v>
      </c>
      <c r="G23" s="40">
        <v>92275.06043786676</v>
      </c>
      <c r="H23" s="40">
        <v>2240011.900083014</v>
      </c>
      <c r="I23" s="40">
        <v>1934595.8765693817</v>
      </c>
      <c r="J23" s="40">
        <v>333297.51344626414</v>
      </c>
      <c r="K23" s="40">
        <v>1418429.8737832473</v>
      </c>
      <c r="L23" s="40">
        <v>409787.3135349289</v>
      </c>
      <c r="M23" s="40">
        <v>684345.3254861713</v>
      </c>
      <c r="N23" s="112"/>
      <c r="O23" s="42" t="s">
        <v>6</v>
      </c>
      <c r="P23" s="40">
        <v>968300.4662553143</v>
      </c>
      <c r="Q23" s="40">
        <v>94674.39694727471</v>
      </c>
      <c r="R23" s="40">
        <v>413309.44030503475</v>
      </c>
      <c r="S23" s="40">
        <v>649716.5539352691</v>
      </c>
      <c r="T23" s="40">
        <v>454942.56361616333</v>
      </c>
      <c r="U23" s="40">
        <v>274371.1175867384</v>
      </c>
      <c r="V23" s="40">
        <v>237020.52562062876</v>
      </c>
      <c r="W23" s="40">
        <v>19006685.699143846</v>
      </c>
      <c r="X23" s="40">
        <v>1439173.2279862345</v>
      </c>
      <c r="Y23" s="40">
        <v>20445858.92713008</v>
      </c>
      <c r="Z23" s="7"/>
      <c r="AA23" s="7"/>
      <c r="AB23" s="7"/>
      <c r="AC23" s="7"/>
    </row>
    <row r="24" spans="1:29" s="15" customFormat="1" ht="9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0"/>
      <c r="X24" s="43"/>
      <c r="Y24" s="43"/>
      <c r="Z24" s="7"/>
      <c r="AA24" s="7"/>
      <c r="AB24" s="7"/>
      <c r="AC24" s="7"/>
    </row>
    <row r="25" spans="1:29" s="15" customFormat="1" ht="9" customHeight="1">
      <c r="A25" s="102">
        <v>2014</v>
      </c>
      <c r="B25" s="45">
        <v>1</v>
      </c>
      <c r="C25" s="40">
        <v>5777093.92485602</v>
      </c>
      <c r="D25" s="40">
        <v>824548.3027028614</v>
      </c>
      <c r="E25" s="40">
        <v>1782666.7506086407</v>
      </c>
      <c r="F25" s="40">
        <v>199468.95023932925</v>
      </c>
      <c r="G25" s="40">
        <v>84280.85653514651</v>
      </c>
      <c r="H25" s="40">
        <v>2067400.6517540473</v>
      </c>
      <c r="I25" s="40">
        <v>1952931.7009707566</v>
      </c>
      <c r="J25" s="40">
        <v>325522.8539329275</v>
      </c>
      <c r="K25" s="40">
        <v>1517401.8889758391</v>
      </c>
      <c r="L25" s="40">
        <v>345393.6521513212</v>
      </c>
      <c r="M25" s="40">
        <v>827516.799984271</v>
      </c>
      <c r="N25" s="112" t="s">
        <v>8</v>
      </c>
      <c r="O25" s="42" t="s">
        <v>3</v>
      </c>
      <c r="P25" s="40">
        <v>941964.3227765076</v>
      </c>
      <c r="Q25" s="40">
        <v>100534.20878271596</v>
      </c>
      <c r="R25" s="40">
        <v>445554.1153177903</v>
      </c>
      <c r="S25" s="40">
        <v>660363.2322118315</v>
      </c>
      <c r="T25" s="40">
        <v>473455.1645312118</v>
      </c>
      <c r="U25" s="40">
        <v>291858.5736778278</v>
      </c>
      <c r="V25" s="40">
        <v>251787.31415038498</v>
      </c>
      <c r="W25" s="40">
        <v>18869743.26415943</v>
      </c>
      <c r="X25" s="40">
        <v>1525171.1044115024</v>
      </c>
      <c r="Y25" s="40">
        <v>20394914.36857093</v>
      </c>
      <c r="Z25" s="7"/>
      <c r="AA25" s="7"/>
      <c r="AB25" s="7"/>
      <c r="AC25" s="7"/>
    </row>
    <row r="26" spans="1:29" s="15" customFormat="1" ht="9" customHeight="1">
      <c r="A26" s="102"/>
      <c r="B26" s="45">
        <v>2</v>
      </c>
      <c r="C26" s="40">
        <v>5218700.475757692</v>
      </c>
      <c r="D26" s="40">
        <v>731019.9245933703</v>
      </c>
      <c r="E26" s="40">
        <v>1913493.5176961017</v>
      </c>
      <c r="F26" s="40">
        <v>182340.76759020705</v>
      </c>
      <c r="G26" s="40">
        <v>91656.56927711744</v>
      </c>
      <c r="H26" s="40">
        <v>2400626.4275466995</v>
      </c>
      <c r="I26" s="40">
        <v>1964773.2197371845</v>
      </c>
      <c r="J26" s="40">
        <v>321694.1679664548</v>
      </c>
      <c r="K26" s="40">
        <v>1505122.8645358228</v>
      </c>
      <c r="L26" s="40">
        <v>389694.5441926522</v>
      </c>
      <c r="M26" s="40">
        <v>897348.8739038205</v>
      </c>
      <c r="N26" s="112"/>
      <c r="O26" s="42" t="s">
        <v>4</v>
      </c>
      <c r="P26" s="40">
        <v>961320.1237886073</v>
      </c>
      <c r="Q26" s="40">
        <v>105786.9927692811</v>
      </c>
      <c r="R26" s="40">
        <v>470590.7366842183</v>
      </c>
      <c r="S26" s="40">
        <v>671000.6599350739</v>
      </c>
      <c r="T26" s="40">
        <v>487961.4472613777</v>
      </c>
      <c r="U26" s="40">
        <v>309737.2947707338</v>
      </c>
      <c r="V26" s="40">
        <v>258097.10253269447</v>
      </c>
      <c r="W26" s="40">
        <v>18880965.710539114</v>
      </c>
      <c r="X26" s="40">
        <v>1431264.6344443222</v>
      </c>
      <c r="Y26" s="40">
        <v>20312230.344983436</v>
      </c>
      <c r="Z26" s="7"/>
      <c r="AA26" s="7"/>
      <c r="AB26" s="7"/>
      <c r="AC26" s="7"/>
    </row>
    <row r="27" spans="1:29" s="15" customFormat="1" ht="9" customHeight="1">
      <c r="A27" s="102"/>
      <c r="B27" s="45">
        <v>3</v>
      </c>
      <c r="C27" s="40">
        <v>3818738.4593390934</v>
      </c>
      <c r="D27" s="40">
        <v>762093.7320013222</v>
      </c>
      <c r="E27" s="40">
        <v>2006207.8028920605</v>
      </c>
      <c r="F27" s="40">
        <v>214096.63096604365</v>
      </c>
      <c r="G27" s="40">
        <v>94135.46954846181</v>
      </c>
      <c r="H27" s="40">
        <v>2193994.9347960674</v>
      </c>
      <c r="I27" s="40">
        <v>1931016.8250180269</v>
      </c>
      <c r="J27" s="40">
        <v>344630.1119918467</v>
      </c>
      <c r="K27" s="40">
        <v>1563348.6004839505</v>
      </c>
      <c r="L27" s="40">
        <v>429260.3353166394</v>
      </c>
      <c r="M27" s="40">
        <v>939941.9242455317</v>
      </c>
      <c r="N27" s="112"/>
      <c r="O27" s="42" t="s">
        <v>5</v>
      </c>
      <c r="P27" s="40">
        <v>1039034.2782035104</v>
      </c>
      <c r="Q27" s="40">
        <v>111500.02401403374</v>
      </c>
      <c r="R27" s="40">
        <v>492888.2201810495</v>
      </c>
      <c r="S27" s="40">
        <v>689078.1775352592</v>
      </c>
      <c r="T27" s="40">
        <v>529822.5800702499</v>
      </c>
      <c r="U27" s="40">
        <v>316714.03102874226</v>
      </c>
      <c r="V27" s="40">
        <v>269694.0621091477</v>
      </c>
      <c r="W27" s="40">
        <v>17746196.199741036</v>
      </c>
      <c r="X27" s="40">
        <v>1655210.6710170489</v>
      </c>
      <c r="Y27" s="40">
        <v>19401406.870758086</v>
      </c>
      <c r="Z27" s="7"/>
      <c r="AA27" s="7"/>
      <c r="AB27" s="7"/>
      <c r="AC27" s="7"/>
    </row>
    <row r="28" spans="1:29" s="15" customFormat="1" ht="9" customHeight="1">
      <c r="A28" s="102"/>
      <c r="B28" s="45">
        <v>4</v>
      </c>
      <c r="C28" s="40">
        <v>6499270.242064268</v>
      </c>
      <c r="D28" s="40">
        <v>780271.4268771047</v>
      </c>
      <c r="E28" s="40">
        <v>1831150.9286059206</v>
      </c>
      <c r="F28" s="40">
        <v>222786.43546869693</v>
      </c>
      <c r="G28" s="40">
        <v>101508.17032748199</v>
      </c>
      <c r="H28" s="40">
        <v>2283985.349984874</v>
      </c>
      <c r="I28" s="40">
        <v>2196979.854784063</v>
      </c>
      <c r="J28" s="40">
        <v>338523.7181110531</v>
      </c>
      <c r="K28" s="40">
        <v>1581492.246415863</v>
      </c>
      <c r="L28" s="40">
        <v>434248.3482186312</v>
      </c>
      <c r="M28" s="40">
        <v>950182.9163199753</v>
      </c>
      <c r="N28" s="112"/>
      <c r="O28" s="42" t="s">
        <v>6</v>
      </c>
      <c r="P28" s="40">
        <v>1031468.7736338261</v>
      </c>
      <c r="Q28" s="40">
        <v>116118.0114249138</v>
      </c>
      <c r="R28" s="40">
        <v>505422.5046242059</v>
      </c>
      <c r="S28" s="40">
        <v>700618.7595460019</v>
      </c>
      <c r="T28" s="40">
        <v>535985.5106904123</v>
      </c>
      <c r="U28" s="40">
        <v>314766.8703901517</v>
      </c>
      <c r="V28" s="40">
        <v>271494.9263691793</v>
      </c>
      <c r="W28" s="40">
        <v>20696274.993856624</v>
      </c>
      <c r="X28" s="40">
        <v>1798561.1684769785</v>
      </c>
      <c r="Y28" s="40">
        <v>22494836.162333604</v>
      </c>
      <c r="Z28" s="7"/>
      <c r="AA28" s="7"/>
      <c r="AB28" s="7"/>
      <c r="AC28" s="7"/>
    </row>
    <row r="29" spans="1:29" ht="9" customHeight="1">
      <c r="A29" s="5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41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7"/>
      <c r="AA29" s="7"/>
      <c r="AB29" s="7"/>
      <c r="AC29" s="7"/>
    </row>
    <row r="30" spans="1:29" ht="9" customHeight="1">
      <c r="A30" s="102">
        <v>2015</v>
      </c>
      <c r="B30" s="45">
        <v>1</v>
      </c>
      <c r="C30" s="40">
        <v>6327034.37069498</v>
      </c>
      <c r="D30" s="40">
        <v>885335.1583069717</v>
      </c>
      <c r="E30" s="40">
        <v>1719164.4073252403</v>
      </c>
      <c r="F30" s="40">
        <v>231735.85160945737</v>
      </c>
      <c r="G30" s="40">
        <v>98032.43400655618</v>
      </c>
      <c r="H30" s="40">
        <v>2304804.8943765103</v>
      </c>
      <c r="I30" s="40">
        <v>2059621.9147628122</v>
      </c>
      <c r="J30" s="40">
        <v>340825.54397982673</v>
      </c>
      <c r="K30" s="40">
        <v>1699272.3604757753</v>
      </c>
      <c r="L30" s="40">
        <v>378197.32733060647</v>
      </c>
      <c r="M30" s="40">
        <v>961287.009698181</v>
      </c>
      <c r="N30" s="102">
        <v>2015</v>
      </c>
      <c r="O30" s="45">
        <v>1</v>
      </c>
      <c r="P30" s="40">
        <v>1044152.6184200397</v>
      </c>
      <c r="Q30" s="40">
        <v>120963.89154930305</v>
      </c>
      <c r="R30" s="40">
        <v>513992.31924308016</v>
      </c>
      <c r="S30" s="40">
        <v>726613.0024328963</v>
      </c>
      <c r="T30" s="40">
        <v>556940.3215399596</v>
      </c>
      <c r="U30" s="40">
        <v>326810.84620274766</v>
      </c>
      <c r="V30" s="40">
        <v>274873.18142950325</v>
      </c>
      <c r="W30" s="40">
        <v>20569657.453384448</v>
      </c>
      <c r="X30" s="40">
        <v>1656847.0255207096</v>
      </c>
      <c r="Y30" s="40">
        <v>22226504.478905156</v>
      </c>
      <c r="Z30" s="7"/>
      <c r="AA30" s="7"/>
      <c r="AB30" s="7"/>
      <c r="AC30" s="7"/>
    </row>
    <row r="31" spans="1:29" ht="9" customHeight="1">
      <c r="A31" s="102"/>
      <c r="B31" s="45">
        <v>2</v>
      </c>
      <c r="C31" s="40">
        <v>6213378.289550963</v>
      </c>
      <c r="D31" s="40">
        <v>1014859.6988850632</v>
      </c>
      <c r="E31" s="40">
        <v>1932116.04372878</v>
      </c>
      <c r="F31" s="40">
        <v>215873.84577583228</v>
      </c>
      <c r="G31" s="40">
        <v>93962.22204678993</v>
      </c>
      <c r="H31" s="40">
        <v>2576752.03882068</v>
      </c>
      <c r="I31" s="40">
        <v>2185159.2004268793</v>
      </c>
      <c r="J31" s="40">
        <v>346227.98494472785</v>
      </c>
      <c r="K31" s="40">
        <v>1695758.837256607</v>
      </c>
      <c r="L31" s="40">
        <v>401696.59449375595</v>
      </c>
      <c r="M31" s="40">
        <v>984080.2919950722</v>
      </c>
      <c r="N31" s="102"/>
      <c r="O31" s="45">
        <v>2</v>
      </c>
      <c r="P31" s="40">
        <v>1067553.6848557328</v>
      </c>
      <c r="Q31" s="40">
        <v>126515.92125041701</v>
      </c>
      <c r="R31" s="40">
        <v>530953.9534785023</v>
      </c>
      <c r="S31" s="40">
        <v>730933.0433823515</v>
      </c>
      <c r="T31" s="40">
        <v>574919.8712484771</v>
      </c>
      <c r="U31" s="40">
        <v>340066.1844703188</v>
      </c>
      <c r="V31" s="40">
        <v>278779.9447908388</v>
      </c>
      <c r="W31" s="40">
        <v>21309587.65140179</v>
      </c>
      <c r="X31" s="40">
        <v>1937132.527070701</v>
      </c>
      <c r="Y31" s="40">
        <v>23246720.178472493</v>
      </c>
      <c r="Z31" s="7"/>
      <c r="AA31" s="7"/>
      <c r="AB31" s="7"/>
      <c r="AC31" s="7"/>
    </row>
    <row r="32" spans="1:29" ht="9" customHeight="1">
      <c r="A32" s="102"/>
      <c r="B32" s="45">
        <v>3</v>
      </c>
      <c r="C32" s="40">
        <v>4639174.237770938</v>
      </c>
      <c r="D32" s="40">
        <v>989934.0315624264</v>
      </c>
      <c r="E32" s="40">
        <v>2055370.1746455212</v>
      </c>
      <c r="F32" s="40">
        <v>186368.98502272522</v>
      </c>
      <c r="G32" s="40">
        <v>98229.62981700813</v>
      </c>
      <c r="H32" s="40">
        <v>2743081.8918957603</v>
      </c>
      <c r="I32" s="40">
        <v>2169086.8998395363</v>
      </c>
      <c r="J32" s="40">
        <v>375451.5338983548</v>
      </c>
      <c r="K32" s="40">
        <v>1702405.6543206011</v>
      </c>
      <c r="L32" s="40">
        <v>455030.76177825616</v>
      </c>
      <c r="M32" s="40">
        <v>1066915.0649207453</v>
      </c>
      <c r="N32" s="102"/>
      <c r="O32" s="45">
        <v>3</v>
      </c>
      <c r="P32" s="40">
        <v>1221971.911201571</v>
      </c>
      <c r="Q32" s="40">
        <v>132595.14122636936</v>
      </c>
      <c r="R32" s="40">
        <v>555641.1325567184</v>
      </c>
      <c r="S32" s="40">
        <v>738144.7767573538</v>
      </c>
      <c r="T32" s="40">
        <v>640267.6982424799</v>
      </c>
      <c r="U32" s="40">
        <v>380209.40590681956</v>
      </c>
      <c r="V32" s="40">
        <v>292529.35940966295</v>
      </c>
      <c r="W32" s="40">
        <v>20442408.290772844</v>
      </c>
      <c r="X32" s="40">
        <v>2054331.7091026802</v>
      </c>
      <c r="Y32" s="40">
        <v>22496739.999875523</v>
      </c>
      <c r="Z32" s="7"/>
      <c r="AA32" s="7"/>
      <c r="AB32" s="7"/>
      <c r="AC32" s="7"/>
    </row>
    <row r="33" spans="1:29" ht="9" customHeight="1">
      <c r="A33" s="102"/>
      <c r="B33" s="45">
        <v>4</v>
      </c>
      <c r="C33" s="40">
        <v>8054973.263513415</v>
      </c>
      <c r="D33" s="40">
        <v>1165490.529900858</v>
      </c>
      <c r="E33" s="40">
        <v>1705021.158732884</v>
      </c>
      <c r="F33" s="40">
        <v>164822.51049311692</v>
      </c>
      <c r="G33" s="40">
        <v>100533.79993377018</v>
      </c>
      <c r="H33" s="40">
        <v>2822157.9524987275</v>
      </c>
      <c r="I33" s="40">
        <v>2333994.1060909834</v>
      </c>
      <c r="J33" s="40">
        <v>359411.0370551222</v>
      </c>
      <c r="K33" s="40">
        <v>1832458.0117738042</v>
      </c>
      <c r="L33" s="40">
        <v>446173.32620961673</v>
      </c>
      <c r="M33" s="40">
        <v>1176739.0914998369</v>
      </c>
      <c r="N33" s="102"/>
      <c r="O33" s="45">
        <v>4</v>
      </c>
      <c r="P33" s="40">
        <v>1214926.1425380989</v>
      </c>
      <c r="Q33" s="40">
        <v>138047.77048250363</v>
      </c>
      <c r="R33" s="40">
        <v>583329.5919619524</v>
      </c>
      <c r="S33" s="40">
        <v>753906.794408675</v>
      </c>
      <c r="T33" s="40">
        <v>641178.0467887272</v>
      </c>
      <c r="U33" s="40">
        <v>372003.4685056985</v>
      </c>
      <c r="V33" s="40">
        <v>297916.27939198207</v>
      </c>
      <c r="W33" s="40">
        <v>24163082.88177977</v>
      </c>
      <c r="X33" s="40">
        <v>2216268.1525371606</v>
      </c>
      <c r="Y33" s="40">
        <v>26379351.03431693</v>
      </c>
      <c r="Z33" s="7"/>
      <c r="AA33" s="7"/>
      <c r="AB33" s="7"/>
      <c r="AC33" s="7"/>
    </row>
    <row r="34" spans="1:29" ht="9" customHeight="1">
      <c r="A34" s="5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1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7"/>
      <c r="AA34" s="7"/>
      <c r="AB34" s="7"/>
      <c r="AC34" s="7"/>
    </row>
    <row r="35" spans="1:29" ht="9" customHeight="1">
      <c r="A35" s="102">
        <v>2016</v>
      </c>
      <c r="B35" s="45">
        <v>1</v>
      </c>
      <c r="C35" s="40">
        <v>7374976.215041775</v>
      </c>
      <c r="D35" s="40">
        <v>1184524.547724462</v>
      </c>
      <c r="E35" s="40">
        <v>1859359.4768975833</v>
      </c>
      <c r="F35" s="40">
        <v>146614.83870560565</v>
      </c>
      <c r="G35" s="40">
        <v>97828.76719562692</v>
      </c>
      <c r="H35" s="40">
        <v>2907309.971441108</v>
      </c>
      <c r="I35" s="40">
        <v>2380649.6264288807</v>
      </c>
      <c r="J35" s="40">
        <v>360729.8353709496</v>
      </c>
      <c r="K35" s="40">
        <v>1876789.823954105</v>
      </c>
      <c r="L35" s="40">
        <v>401478.3182977422</v>
      </c>
      <c r="M35" s="40">
        <v>1310872.7764941042</v>
      </c>
      <c r="N35" s="102">
        <v>2016</v>
      </c>
      <c r="O35" s="45">
        <v>1</v>
      </c>
      <c r="P35" s="40">
        <v>1241264.088934101</v>
      </c>
      <c r="Q35" s="40">
        <v>143454.10811270674</v>
      </c>
      <c r="R35" s="40">
        <v>616444.821830915</v>
      </c>
      <c r="S35" s="40">
        <v>772026.8596533029</v>
      </c>
      <c r="T35" s="40">
        <v>674523.6731809082</v>
      </c>
      <c r="U35" s="40">
        <v>394067.47446420585</v>
      </c>
      <c r="V35" s="40">
        <v>305255.51857393474</v>
      </c>
      <c r="W35" s="40">
        <v>24048170.742302015</v>
      </c>
      <c r="X35" s="40">
        <v>2174256.954382972</v>
      </c>
      <c r="Y35" s="40">
        <v>26222427.696684986</v>
      </c>
      <c r="Z35" s="7"/>
      <c r="AA35" s="7"/>
      <c r="AB35" s="7"/>
      <c r="AC35" s="7"/>
    </row>
    <row r="36" spans="1:29" ht="9" customHeight="1">
      <c r="A36" s="102"/>
      <c r="B36" s="45">
        <v>2</v>
      </c>
      <c r="C36" s="40">
        <v>7882573.635788923</v>
      </c>
      <c r="D36" s="40">
        <v>1385109.9941339898</v>
      </c>
      <c r="E36" s="40">
        <v>2164954.5313712703</v>
      </c>
      <c r="F36" s="40">
        <v>119245.3654605166</v>
      </c>
      <c r="G36" s="40">
        <v>104927.01290040358</v>
      </c>
      <c r="H36" s="40">
        <v>3083464.4726575604</v>
      </c>
      <c r="I36" s="40">
        <v>2451489.5764976614</v>
      </c>
      <c r="J36" s="40">
        <v>355579.9816086346</v>
      </c>
      <c r="K36" s="40">
        <v>1900767.756724391</v>
      </c>
      <c r="L36" s="40">
        <v>402699.2704597151</v>
      </c>
      <c r="M36" s="40">
        <v>1329442.367447891</v>
      </c>
      <c r="N36" s="102"/>
      <c r="O36" s="45">
        <v>2</v>
      </c>
      <c r="P36" s="40">
        <v>1245478.9328152111</v>
      </c>
      <c r="Q36" s="40">
        <v>150671.93196964447</v>
      </c>
      <c r="R36" s="40">
        <v>652115.8992488205</v>
      </c>
      <c r="S36" s="40">
        <v>781652.8494366547</v>
      </c>
      <c r="T36" s="40">
        <v>679857.4222294306</v>
      </c>
      <c r="U36" s="40">
        <v>394611.95017380326</v>
      </c>
      <c r="V36" s="40">
        <v>313758.4719599809</v>
      </c>
      <c r="W36" s="40">
        <v>25398401.422884505</v>
      </c>
      <c r="X36" s="40">
        <v>2177542.9109298615</v>
      </c>
      <c r="Y36" s="40">
        <v>27575944.333814368</v>
      </c>
      <c r="Z36" s="7"/>
      <c r="AA36" s="7"/>
      <c r="AB36" s="7"/>
      <c r="AC36" s="7"/>
    </row>
    <row r="37" spans="1:29" ht="9" customHeight="1">
      <c r="A37" s="102"/>
      <c r="B37" s="45">
        <v>3</v>
      </c>
      <c r="C37" s="40">
        <v>5411444.549687782</v>
      </c>
      <c r="D37" s="40">
        <v>1388041.3675450557</v>
      </c>
      <c r="E37" s="40">
        <v>2185110.3750823243</v>
      </c>
      <c r="F37" s="40">
        <v>101556.75753084826</v>
      </c>
      <c r="G37" s="40">
        <v>106557.94217450978</v>
      </c>
      <c r="H37" s="40">
        <v>3296347.962702376</v>
      </c>
      <c r="I37" s="40">
        <v>2478683.122779918</v>
      </c>
      <c r="J37" s="40">
        <v>398130.2849332831</v>
      </c>
      <c r="K37" s="40">
        <v>1891195.5998415153</v>
      </c>
      <c r="L37" s="40">
        <v>471726.612505879</v>
      </c>
      <c r="M37" s="40">
        <v>1336255.8611336448</v>
      </c>
      <c r="N37" s="102"/>
      <c r="O37" s="45">
        <v>3</v>
      </c>
      <c r="P37" s="40">
        <v>1168595.5811362613</v>
      </c>
      <c r="Q37" s="40">
        <v>158237.50478057447</v>
      </c>
      <c r="R37" s="40">
        <v>684006.5486353021</v>
      </c>
      <c r="S37" s="40">
        <v>795608.7823466106</v>
      </c>
      <c r="T37" s="40">
        <v>652943.836962291</v>
      </c>
      <c r="U37" s="40">
        <v>371217.7303785336</v>
      </c>
      <c r="V37" s="40">
        <v>334896.8310434812</v>
      </c>
      <c r="W37" s="40">
        <v>23230557.25120019</v>
      </c>
      <c r="X37" s="40">
        <v>2313141.8496434083</v>
      </c>
      <c r="Y37" s="40">
        <v>25543699.1008436</v>
      </c>
      <c r="Z37" s="7"/>
      <c r="AA37" s="7"/>
      <c r="AB37" s="7"/>
      <c r="AC37" s="7"/>
    </row>
    <row r="38" spans="1:29" ht="9" customHeight="1">
      <c r="A38" s="102"/>
      <c r="B38" s="45">
        <v>4</v>
      </c>
      <c r="C38" s="40">
        <v>9070116.410019265</v>
      </c>
      <c r="D38" s="40">
        <v>1341686.4718378712</v>
      </c>
      <c r="E38" s="40">
        <v>2257701.879142911</v>
      </c>
      <c r="F38" s="40">
        <v>105451.3611077554</v>
      </c>
      <c r="G38" s="40">
        <v>123818.25102815815</v>
      </c>
      <c r="H38" s="40">
        <v>2977527.989897891</v>
      </c>
      <c r="I38" s="40">
        <v>2550855.4742470006</v>
      </c>
      <c r="J38" s="40">
        <v>408595.10915742896</v>
      </c>
      <c r="K38" s="40">
        <v>1880730.4633535317</v>
      </c>
      <c r="L38" s="40">
        <v>463651.60008216306</v>
      </c>
      <c r="M38" s="40">
        <v>1292295.0466583734</v>
      </c>
      <c r="N38" s="102"/>
      <c r="O38" s="45">
        <v>4</v>
      </c>
      <c r="P38" s="40">
        <v>1191152.3918806189</v>
      </c>
      <c r="Q38" s="40">
        <v>165550.79808855866</v>
      </c>
      <c r="R38" s="40">
        <v>709410.675935362</v>
      </c>
      <c r="S38" s="40">
        <v>813001.9979517634</v>
      </c>
      <c r="T38" s="40">
        <v>665964.1291806026</v>
      </c>
      <c r="U38" s="40">
        <v>380586.9225885102</v>
      </c>
      <c r="V38" s="40">
        <v>348431.17997539515</v>
      </c>
      <c r="W38" s="40">
        <v>26746528.152133163</v>
      </c>
      <c r="X38" s="40">
        <v>2273725.0445207143</v>
      </c>
      <c r="Y38" s="40">
        <v>29020253.196653876</v>
      </c>
      <c r="Z38" s="7"/>
      <c r="AA38" s="7"/>
      <c r="AB38" s="7"/>
      <c r="AC38" s="7"/>
    </row>
    <row r="39" spans="1:29" ht="9" customHeight="1">
      <c r="A39" s="5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1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7"/>
      <c r="AA39" s="7"/>
      <c r="AB39" s="7"/>
      <c r="AC39" s="7"/>
    </row>
    <row r="40" spans="1:29" ht="9" customHeight="1">
      <c r="A40" s="102">
        <v>2017</v>
      </c>
      <c r="B40" s="45">
        <v>1</v>
      </c>
      <c r="C40" s="46">
        <v>8740998.155610347</v>
      </c>
      <c r="D40" s="46">
        <v>1303538.7044084645</v>
      </c>
      <c r="E40" s="46">
        <v>2111981.3588126227</v>
      </c>
      <c r="F40" s="46">
        <v>106379.8141862753</v>
      </c>
      <c r="G40" s="46">
        <v>111492.75229806782</v>
      </c>
      <c r="H40" s="46">
        <v>3321270.1659603687</v>
      </c>
      <c r="I40" s="46">
        <v>2560098.382615039</v>
      </c>
      <c r="J40" s="46">
        <v>393359.9652042636</v>
      </c>
      <c r="K40" s="46">
        <v>1940808.5487649045</v>
      </c>
      <c r="L40" s="46">
        <v>465450.5030669683</v>
      </c>
      <c r="M40" s="46">
        <v>1268952.4658064612</v>
      </c>
      <c r="N40" s="102">
        <v>2017</v>
      </c>
      <c r="O40" s="45">
        <v>1</v>
      </c>
      <c r="P40" s="40">
        <v>1190711.0777323006</v>
      </c>
      <c r="Q40" s="40">
        <v>171881.03959473385</v>
      </c>
      <c r="R40" s="40">
        <v>729511.9398656563</v>
      </c>
      <c r="S40" s="40">
        <v>821402.145486944</v>
      </c>
      <c r="T40" s="40">
        <v>684512.1389707775</v>
      </c>
      <c r="U40" s="40">
        <v>398668.03442027257</v>
      </c>
      <c r="V40" s="40">
        <v>355053.1281773129</v>
      </c>
      <c r="W40" s="40">
        <v>26676070.32098178</v>
      </c>
      <c r="X40" s="40">
        <v>2310715.6112817833</v>
      </c>
      <c r="Y40" s="40">
        <v>28986785.93226356</v>
      </c>
      <c r="Z40" s="7"/>
      <c r="AA40" s="7"/>
      <c r="AB40" s="7"/>
      <c r="AC40" s="7"/>
    </row>
    <row r="41" spans="1:29" ht="9" customHeight="1">
      <c r="A41" s="102"/>
      <c r="B41" s="45">
        <v>2</v>
      </c>
      <c r="C41" s="46">
        <v>9221904.317841515</v>
      </c>
      <c r="D41" s="46">
        <v>1223780.851010751</v>
      </c>
      <c r="E41" s="46">
        <v>2192797.4655249203</v>
      </c>
      <c r="F41" s="46">
        <v>96375.07371757459</v>
      </c>
      <c r="G41" s="46">
        <v>119956.24661784281</v>
      </c>
      <c r="H41" s="46">
        <v>3823828.309506952</v>
      </c>
      <c r="I41" s="46">
        <v>2695868.2082878384</v>
      </c>
      <c r="J41" s="46">
        <v>381414.9222824385</v>
      </c>
      <c r="K41" s="46">
        <v>1938341.7087688723</v>
      </c>
      <c r="L41" s="46">
        <v>458133.70193503366</v>
      </c>
      <c r="M41" s="46">
        <v>1216345.727860405</v>
      </c>
      <c r="N41" s="102"/>
      <c r="O41" s="45">
        <v>2</v>
      </c>
      <c r="P41" s="40">
        <v>1262210.333155783</v>
      </c>
      <c r="Q41" s="40">
        <v>178656.945467729</v>
      </c>
      <c r="R41" s="40">
        <v>749124.9515568698</v>
      </c>
      <c r="S41" s="40">
        <v>829673.1489778906</v>
      </c>
      <c r="T41" s="40">
        <v>717385.2373052813</v>
      </c>
      <c r="U41" s="40">
        <v>428658.67040656344</v>
      </c>
      <c r="V41" s="40">
        <v>362516.79604213935</v>
      </c>
      <c r="W41" s="40">
        <v>27896972.616266403</v>
      </c>
      <c r="X41" s="40">
        <v>2246373.320925385</v>
      </c>
      <c r="Y41" s="40">
        <v>30143345.937191788</v>
      </c>
      <c r="Z41" s="7"/>
      <c r="AA41" s="7"/>
      <c r="AB41" s="7"/>
      <c r="AC41" s="7"/>
    </row>
    <row r="42" spans="1:29" ht="9" customHeight="1">
      <c r="A42" s="102"/>
      <c r="B42" s="45">
        <v>3</v>
      </c>
      <c r="C42" s="46">
        <v>6015681.095324207</v>
      </c>
      <c r="D42" s="46">
        <v>1290663.382707347</v>
      </c>
      <c r="E42" s="46">
        <v>2476180.0724378424</v>
      </c>
      <c r="F42" s="46">
        <v>108329.04541261191</v>
      </c>
      <c r="G42" s="46">
        <v>137539.89440143126</v>
      </c>
      <c r="H42" s="46">
        <v>3377277.9321845192</v>
      </c>
      <c r="I42" s="46">
        <v>2699825.69124371</v>
      </c>
      <c r="J42" s="46">
        <v>413388.2507751244</v>
      </c>
      <c r="K42" s="46">
        <v>2012885.1744584322</v>
      </c>
      <c r="L42" s="46">
        <v>456169.3238710075</v>
      </c>
      <c r="M42" s="46">
        <v>1134131.0522507979</v>
      </c>
      <c r="N42" s="102"/>
      <c r="O42" s="45">
        <v>3</v>
      </c>
      <c r="P42" s="40">
        <v>1258417.5719553558</v>
      </c>
      <c r="Q42" s="40">
        <v>185471.77509627558</v>
      </c>
      <c r="R42" s="40">
        <v>768325.1750017077</v>
      </c>
      <c r="S42" s="40">
        <v>837161.1455182091</v>
      </c>
      <c r="T42" s="40">
        <v>726084.1865401419</v>
      </c>
      <c r="U42" s="40">
        <v>419595.7318316522</v>
      </c>
      <c r="V42" s="40">
        <v>379592.0348065406</v>
      </c>
      <c r="W42" s="40">
        <v>24696718.535816915</v>
      </c>
      <c r="X42" s="40">
        <v>2521232.5379194017</v>
      </c>
      <c r="Y42" s="40">
        <v>27217951.073736317</v>
      </c>
      <c r="Z42" s="7"/>
      <c r="AA42" s="7"/>
      <c r="AB42" s="7"/>
      <c r="AC42" s="7"/>
    </row>
    <row r="43" spans="1:29" ht="9" customHeight="1">
      <c r="A43" s="102"/>
      <c r="B43" s="45">
        <v>4</v>
      </c>
      <c r="C43" s="46">
        <v>10163912.97910537</v>
      </c>
      <c r="D43" s="46">
        <v>1388234.145957301</v>
      </c>
      <c r="E43" s="46">
        <v>2321322.7843272425</v>
      </c>
      <c r="F43" s="46">
        <v>102266.60282509838</v>
      </c>
      <c r="G43" s="46">
        <v>150920.3860880998</v>
      </c>
      <c r="H43" s="46">
        <v>3971449.43532734</v>
      </c>
      <c r="I43" s="46">
        <v>2887011.028144324</v>
      </c>
      <c r="J43" s="46">
        <v>414380.0186953073</v>
      </c>
      <c r="K43" s="46">
        <v>2005957.688882611</v>
      </c>
      <c r="L43" s="46">
        <v>449602.2295163504</v>
      </c>
      <c r="M43" s="46">
        <v>1170202.5187530508</v>
      </c>
      <c r="N43" s="102"/>
      <c r="O43" s="45">
        <v>4</v>
      </c>
      <c r="P43" s="40">
        <v>1274948.4214298138</v>
      </c>
      <c r="Q43" s="40">
        <v>190696.742177427</v>
      </c>
      <c r="R43" s="40">
        <v>780421.742385674</v>
      </c>
      <c r="S43" s="40">
        <v>845934.2383494137</v>
      </c>
      <c r="T43" s="40">
        <v>736308.4404474669</v>
      </c>
      <c r="U43" s="40">
        <v>434430.8840906806</v>
      </c>
      <c r="V43" s="40">
        <v>386211.65545007685</v>
      </c>
      <c r="W43" s="40">
        <v>29674211.941952646</v>
      </c>
      <c r="X43" s="40">
        <v>2709402.7304234295</v>
      </c>
      <c r="Y43" s="40">
        <v>32383614.672376074</v>
      </c>
      <c r="Z43" s="7"/>
      <c r="AA43" s="7"/>
      <c r="AB43" s="7"/>
      <c r="AC43" s="7"/>
    </row>
    <row r="44" spans="1:29" ht="9" customHeight="1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4"/>
      <c r="O44" s="45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7"/>
      <c r="AA44" s="7"/>
      <c r="AB44" s="7"/>
      <c r="AC44" s="7"/>
    </row>
    <row r="45" spans="1:29" ht="9" customHeight="1">
      <c r="A45" s="102">
        <v>2018</v>
      </c>
      <c r="B45" s="45">
        <v>1</v>
      </c>
      <c r="C45" s="46">
        <v>9105290.82250262</v>
      </c>
      <c r="D45" s="46">
        <v>1244713.6078806943</v>
      </c>
      <c r="E45" s="46">
        <v>2241701.625181662</v>
      </c>
      <c r="F45" s="46">
        <v>91052.51267938595</v>
      </c>
      <c r="G45" s="46">
        <v>118857.34028541278</v>
      </c>
      <c r="H45" s="46">
        <v>3835864.7330234693</v>
      </c>
      <c r="I45" s="46">
        <v>2616004.4938992383</v>
      </c>
      <c r="J45" s="46">
        <v>416104.2452410575</v>
      </c>
      <c r="K45" s="46">
        <v>2011216.8057532846</v>
      </c>
      <c r="L45" s="46">
        <v>527697.685911408</v>
      </c>
      <c r="M45" s="46">
        <v>1231602.695435184</v>
      </c>
      <c r="N45" s="102">
        <v>2018</v>
      </c>
      <c r="O45" s="45">
        <v>1</v>
      </c>
      <c r="P45" s="40">
        <v>1289102.9743262674</v>
      </c>
      <c r="Q45" s="40">
        <v>174665.23605766956</v>
      </c>
      <c r="R45" s="40">
        <v>779529.9306589395</v>
      </c>
      <c r="S45" s="40">
        <v>858676.3179140796</v>
      </c>
      <c r="T45" s="40">
        <v>760252.9028171484</v>
      </c>
      <c r="U45" s="40">
        <v>468886.06027977227</v>
      </c>
      <c r="V45" s="40">
        <v>389539.6362349732</v>
      </c>
      <c r="W45" s="40">
        <v>28160759.626082268</v>
      </c>
      <c r="X45" s="40">
        <v>2444212.684319428</v>
      </c>
      <c r="Y45" s="40">
        <v>30604972.310401697</v>
      </c>
      <c r="Z45" s="7"/>
      <c r="AA45" s="7"/>
      <c r="AB45" s="7"/>
      <c r="AC45" s="7"/>
    </row>
    <row r="46" spans="1:29" ht="9" customHeight="1">
      <c r="A46" s="102"/>
      <c r="B46" s="45">
        <v>2</v>
      </c>
      <c r="C46" s="46">
        <v>9109584.091238469</v>
      </c>
      <c r="D46" s="46">
        <v>1342371.0830038348</v>
      </c>
      <c r="E46" s="46">
        <v>2262197.4829396736</v>
      </c>
      <c r="F46" s="46">
        <v>88308.0513375678</v>
      </c>
      <c r="G46" s="46">
        <v>131423.5281044906</v>
      </c>
      <c r="H46" s="46">
        <v>4004327.868121148</v>
      </c>
      <c r="I46" s="46">
        <v>2705891.029736311</v>
      </c>
      <c r="J46" s="46">
        <v>391117.2036368161</v>
      </c>
      <c r="K46" s="46">
        <v>2091723.31954129</v>
      </c>
      <c r="L46" s="46">
        <v>510785.5229059986</v>
      </c>
      <c r="M46" s="46">
        <v>1238624.9798270462</v>
      </c>
      <c r="N46" s="102">
        <v>2018</v>
      </c>
      <c r="O46" s="45">
        <v>2</v>
      </c>
      <c r="P46" s="40">
        <v>1247900.2882696388</v>
      </c>
      <c r="Q46" s="40">
        <v>189491.47021594647</v>
      </c>
      <c r="R46" s="40">
        <v>749624.8536663471</v>
      </c>
      <c r="S46" s="40">
        <v>880366.2511216893</v>
      </c>
      <c r="T46" s="40">
        <v>752977.6611659986</v>
      </c>
      <c r="U46" s="40">
        <v>450185.21604995243</v>
      </c>
      <c r="V46" s="40">
        <v>400602.1767388758</v>
      </c>
      <c r="W46" s="40">
        <v>28547502.07762109</v>
      </c>
      <c r="X46" s="40">
        <v>2342439.1947742216</v>
      </c>
      <c r="Y46" s="40">
        <v>30889941.272395313</v>
      </c>
      <c r="Z46" s="7"/>
      <c r="AA46" s="7"/>
      <c r="AB46" s="7"/>
      <c r="AC46" s="7"/>
    </row>
    <row r="47" spans="1:29" ht="9" customHeight="1">
      <c r="A47" s="102"/>
      <c r="B47" s="45">
        <v>3</v>
      </c>
      <c r="C47" s="46">
        <v>5996404.34035278</v>
      </c>
      <c r="D47" s="46">
        <v>2381662.368736092</v>
      </c>
      <c r="E47" s="46">
        <v>2624984.5091708153</v>
      </c>
      <c r="F47" s="46">
        <v>85268.9343783455</v>
      </c>
      <c r="G47" s="46">
        <v>150231.4829132115</v>
      </c>
      <c r="H47" s="46">
        <v>3925388.5038105035</v>
      </c>
      <c r="I47" s="46">
        <v>2719843.949194363</v>
      </c>
      <c r="J47" s="46">
        <v>432615.8479295054</v>
      </c>
      <c r="K47" s="46">
        <v>2108752.8078446784</v>
      </c>
      <c r="L47" s="46">
        <v>457435.1198309242</v>
      </c>
      <c r="M47" s="46">
        <v>1193975.7329635327</v>
      </c>
      <c r="N47" s="102"/>
      <c r="O47" s="45">
        <v>3</v>
      </c>
      <c r="P47" s="40">
        <v>1291146.7837361495</v>
      </c>
      <c r="Q47" s="40">
        <v>172723.46541976178</v>
      </c>
      <c r="R47" s="40">
        <v>785614.2108815915</v>
      </c>
      <c r="S47" s="40">
        <v>900047.2413376338</v>
      </c>
      <c r="T47" s="40">
        <v>779597.3830753353</v>
      </c>
      <c r="U47" s="40">
        <v>449634.72988870414</v>
      </c>
      <c r="V47" s="40">
        <v>413669.44347866747</v>
      </c>
      <c r="W47" s="40">
        <v>26868996.854942594</v>
      </c>
      <c r="X47" s="40">
        <v>2548257.93104398</v>
      </c>
      <c r="Y47" s="40">
        <v>29417254.785986573</v>
      </c>
      <c r="Z47" s="7"/>
      <c r="AA47" s="7"/>
      <c r="AB47" s="7"/>
      <c r="AC47" s="7"/>
    </row>
    <row r="48" spans="1:29" ht="9" customHeight="1">
      <c r="A48" s="102"/>
      <c r="B48" s="45">
        <v>4</v>
      </c>
      <c r="C48" s="46">
        <v>9704921.367502395</v>
      </c>
      <c r="D48" s="46">
        <v>1487131.1783162327</v>
      </c>
      <c r="E48" s="46">
        <v>2682129.4032487534</v>
      </c>
      <c r="F48" s="46">
        <v>81145.24881970813</v>
      </c>
      <c r="G48" s="46">
        <v>154023.98642148596</v>
      </c>
      <c r="H48" s="46">
        <v>4489582.79196872</v>
      </c>
      <c r="I48" s="46">
        <v>3005951.452152713</v>
      </c>
      <c r="J48" s="46">
        <v>413954.61854463594</v>
      </c>
      <c r="K48" s="46">
        <v>2169583.3964142767</v>
      </c>
      <c r="L48" s="46">
        <v>452261.2932881529</v>
      </c>
      <c r="M48" s="46">
        <v>1158897.6245905345</v>
      </c>
      <c r="N48" s="102"/>
      <c r="O48" s="45">
        <v>4</v>
      </c>
      <c r="P48" s="40">
        <v>1303479.963381602</v>
      </c>
      <c r="Q48" s="40">
        <v>174927.07915161585</v>
      </c>
      <c r="R48" s="40">
        <v>763375.8345659773</v>
      </c>
      <c r="S48" s="40">
        <v>914539.8937220149</v>
      </c>
      <c r="T48" s="40">
        <v>788890.3485583365</v>
      </c>
      <c r="U48" s="40">
        <v>448031.78075243806</v>
      </c>
      <c r="V48" s="40">
        <v>424363.87915601145</v>
      </c>
      <c r="W48" s="40">
        <v>30617191.14055561</v>
      </c>
      <c r="X48" s="40">
        <v>2460046.1686782343</v>
      </c>
      <c r="Y48" s="40">
        <v>33077237.309233844</v>
      </c>
      <c r="Z48" s="7"/>
      <c r="AA48" s="7"/>
      <c r="AB48" s="7"/>
      <c r="AC48" s="7"/>
    </row>
    <row r="49" spans="1:29" s="28" customFormat="1" ht="9" customHeight="1">
      <c r="A49" s="44"/>
      <c r="B49" s="44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7"/>
      <c r="AA49" s="7"/>
      <c r="AB49" s="7"/>
      <c r="AC49" s="7"/>
    </row>
    <row r="50" spans="1:30" ht="9" customHeight="1">
      <c r="A50" s="103">
        <v>2019</v>
      </c>
      <c r="B50" s="45">
        <v>1</v>
      </c>
      <c r="C50" s="46">
        <v>9576351.856829334</v>
      </c>
      <c r="D50" s="46">
        <v>1409686.386384806</v>
      </c>
      <c r="E50" s="46">
        <v>2409446.568356147</v>
      </c>
      <c r="F50" s="46">
        <v>87159.1994979275</v>
      </c>
      <c r="G50" s="46">
        <v>127293.10628507647</v>
      </c>
      <c r="H50" s="46">
        <v>4500283.835720081</v>
      </c>
      <c r="I50" s="46">
        <v>2837401.4096205807</v>
      </c>
      <c r="J50" s="46">
        <v>395540.5381469638</v>
      </c>
      <c r="K50" s="46">
        <v>2287723.5572600956</v>
      </c>
      <c r="L50" s="46">
        <v>548118.6242564057</v>
      </c>
      <c r="M50" s="46">
        <v>1244889.9707049704</v>
      </c>
      <c r="N50" s="103">
        <v>2019</v>
      </c>
      <c r="O50" s="45">
        <v>1</v>
      </c>
      <c r="P50" s="46">
        <v>1318569.2056737319</v>
      </c>
      <c r="Q50" s="46">
        <v>181214.1222676225</v>
      </c>
      <c r="R50" s="46">
        <v>802581.8340546908</v>
      </c>
      <c r="S50" s="46">
        <v>932140.4370990793</v>
      </c>
      <c r="T50" s="46">
        <v>813895.3211384483</v>
      </c>
      <c r="U50" s="46">
        <v>474709.72813522955</v>
      </c>
      <c r="V50" s="46">
        <v>433659.612143046</v>
      </c>
      <c r="W50" s="46">
        <v>30380665.313574236</v>
      </c>
      <c r="X50" s="46">
        <v>2260577.7385485657</v>
      </c>
      <c r="Y50" s="46">
        <v>32641243.0521228</v>
      </c>
      <c r="Z50" s="7"/>
      <c r="AA50" s="7"/>
      <c r="AB50" s="7"/>
      <c r="AC50" s="7"/>
      <c r="AD50" s="29"/>
    </row>
    <row r="51" spans="1:30" ht="9" customHeight="1">
      <c r="A51" s="104"/>
      <c r="B51" s="45">
        <v>2</v>
      </c>
      <c r="C51" s="46">
        <v>9565663.962851267</v>
      </c>
      <c r="D51" s="46">
        <v>1651812.7775439895</v>
      </c>
      <c r="E51" s="46">
        <v>2455019.0456721615</v>
      </c>
      <c r="F51" s="46">
        <v>86780.07191922335</v>
      </c>
      <c r="G51" s="46">
        <v>138452.458511271</v>
      </c>
      <c r="H51" s="46">
        <v>4830298.139545866</v>
      </c>
      <c r="I51" s="46">
        <v>2919045.291385937</v>
      </c>
      <c r="J51" s="46">
        <v>394478.6583233437</v>
      </c>
      <c r="K51" s="46">
        <v>2355281.0791195882</v>
      </c>
      <c r="L51" s="46">
        <v>528132.4903626994</v>
      </c>
      <c r="M51" s="46">
        <v>1217440.1613996562</v>
      </c>
      <c r="N51" s="104"/>
      <c r="O51" s="45">
        <v>2</v>
      </c>
      <c r="P51" s="46">
        <v>1325635.034860812</v>
      </c>
      <c r="Q51" s="46">
        <v>186648.82025790476</v>
      </c>
      <c r="R51" s="46">
        <v>824785.8802740996</v>
      </c>
      <c r="S51" s="46">
        <v>952476.8762989676</v>
      </c>
      <c r="T51" s="46">
        <v>822234.4669943141</v>
      </c>
      <c r="U51" s="46">
        <v>481271.1714939576</v>
      </c>
      <c r="V51" s="46">
        <v>444074.2102046638</v>
      </c>
      <c r="W51" s="46">
        <v>31179530.59701973</v>
      </c>
      <c r="X51" s="46">
        <v>2281856.024065005</v>
      </c>
      <c r="Y51" s="46">
        <v>33461386.621084735</v>
      </c>
      <c r="Z51" s="7"/>
      <c r="AA51" s="7"/>
      <c r="AB51" s="7"/>
      <c r="AC51" s="7"/>
      <c r="AD51" s="29"/>
    </row>
    <row r="52" spans="1:30" ht="9" customHeight="1">
      <c r="A52" s="104"/>
      <c r="B52" s="45">
        <v>3</v>
      </c>
      <c r="C52" s="46">
        <v>6493761.917017109</v>
      </c>
      <c r="D52" s="46">
        <v>1783090.9313461604</v>
      </c>
      <c r="E52" s="46">
        <v>2782379.9850248527</v>
      </c>
      <c r="F52" s="46">
        <v>94104.84788986412</v>
      </c>
      <c r="G52" s="46">
        <v>165155.02810436537</v>
      </c>
      <c r="H52" s="46">
        <v>4531724.672868449</v>
      </c>
      <c r="I52" s="46">
        <v>3159466.5371980206</v>
      </c>
      <c r="J52" s="46">
        <v>456270.97686717694</v>
      </c>
      <c r="K52" s="46">
        <v>2432092.6632502815</v>
      </c>
      <c r="L52" s="46">
        <v>496646.6811106974</v>
      </c>
      <c r="M52" s="46">
        <v>1234709.9941510279</v>
      </c>
      <c r="N52" s="104"/>
      <c r="O52" s="45">
        <v>3</v>
      </c>
      <c r="P52" s="46">
        <v>1349874.8969028718</v>
      </c>
      <c r="Q52" s="46">
        <v>190567.94092857503</v>
      </c>
      <c r="R52" s="46">
        <v>856102.6595134129</v>
      </c>
      <c r="S52" s="46">
        <v>968218.6832773923</v>
      </c>
      <c r="T52" s="46">
        <v>839225.1931981914</v>
      </c>
      <c r="U52" s="46">
        <v>483457.5240517232</v>
      </c>
      <c r="V52" s="46">
        <v>464195.1724987014</v>
      </c>
      <c r="W52" s="46">
        <v>28781046.305198878</v>
      </c>
      <c r="X52" s="46">
        <v>2467238.2204143186</v>
      </c>
      <c r="Y52" s="46">
        <v>31248284.525613196</v>
      </c>
      <c r="Z52" s="7"/>
      <c r="AA52" s="7"/>
      <c r="AB52" s="7"/>
      <c r="AC52" s="7"/>
      <c r="AD52" s="29"/>
    </row>
    <row r="53" spans="1:30" ht="9" customHeight="1">
      <c r="A53" s="116"/>
      <c r="B53" s="45">
        <v>4</v>
      </c>
      <c r="C53" s="61">
        <v>10812093.180025365</v>
      </c>
      <c r="D53" s="46">
        <v>2319631.4100330886</v>
      </c>
      <c r="E53" s="46">
        <v>2865188.2251188904</v>
      </c>
      <c r="F53" s="46">
        <v>101872.98486916663</v>
      </c>
      <c r="G53" s="46">
        <v>159423.61016332827</v>
      </c>
      <c r="H53" s="46">
        <v>4770946.894643917</v>
      </c>
      <c r="I53" s="46">
        <v>3330278.703123561</v>
      </c>
      <c r="J53" s="46">
        <v>433931.67836641637</v>
      </c>
      <c r="K53" s="46">
        <v>2547694.6638591075</v>
      </c>
      <c r="L53" s="46">
        <v>479343.96799652424</v>
      </c>
      <c r="M53" s="46">
        <v>1230573.1771450355</v>
      </c>
      <c r="N53" s="106"/>
      <c r="O53" s="45">
        <v>4</v>
      </c>
      <c r="P53" s="46">
        <v>1360813.4971373891</v>
      </c>
      <c r="Q53" s="46">
        <v>194871.20529834865</v>
      </c>
      <c r="R53" s="46">
        <v>857469.0594243265</v>
      </c>
      <c r="S53" s="46">
        <v>1016691.7710808055</v>
      </c>
      <c r="T53" s="46">
        <v>846673.2123757893</v>
      </c>
      <c r="U53" s="46">
        <v>493525.1785904609</v>
      </c>
      <c r="V53" s="46">
        <v>467621.21699750517</v>
      </c>
      <c r="W53" s="46">
        <v>34288643.63624902</v>
      </c>
      <c r="X53" s="46">
        <v>2744288.0927547705</v>
      </c>
      <c r="Y53" s="46">
        <v>37032931.729003794</v>
      </c>
      <c r="Z53" s="7"/>
      <c r="AA53" s="7"/>
      <c r="AB53" s="7"/>
      <c r="AC53" s="7"/>
      <c r="AD53" s="29"/>
    </row>
    <row r="54" spans="1:30" ht="9" customHeight="1">
      <c r="A54" s="44"/>
      <c r="B54" s="44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7"/>
      <c r="AA54" s="7"/>
      <c r="AB54" s="7"/>
      <c r="AC54" s="7"/>
      <c r="AD54" s="29"/>
    </row>
    <row r="55" spans="1:30" ht="9" customHeight="1">
      <c r="A55" s="103">
        <v>2020</v>
      </c>
      <c r="B55" s="44">
        <v>1</v>
      </c>
      <c r="C55" s="46">
        <v>10023712.429348122</v>
      </c>
      <c r="D55" s="46">
        <v>2171381.02231484</v>
      </c>
      <c r="E55" s="46">
        <v>2560533.7011112785</v>
      </c>
      <c r="F55" s="46">
        <v>96417.46832001768</v>
      </c>
      <c r="G55" s="46">
        <v>137670.8178208045</v>
      </c>
      <c r="H55" s="46">
        <v>4625977.075598338</v>
      </c>
      <c r="I55" s="46">
        <v>3002860.079666146</v>
      </c>
      <c r="J55" s="46">
        <v>384896.31606957724</v>
      </c>
      <c r="K55" s="46">
        <v>2363099.863354203</v>
      </c>
      <c r="L55" s="46">
        <v>579176.8780035495</v>
      </c>
      <c r="M55" s="46">
        <v>1265722.6602137755</v>
      </c>
      <c r="N55" s="103">
        <v>2020</v>
      </c>
      <c r="O55" s="41">
        <v>1</v>
      </c>
      <c r="P55" s="46">
        <v>1381617.8809442213</v>
      </c>
      <c r="Q55" s="46">
        <v>200625.02220023557</v>
      </c>
      <c r="R55" s="46">
        <v>913862.8252426154</v>
      </c>
      <c r="S55" s="46">
        <v>1058399.9316909972</v>
      </c>
      <c r="T55" s="46">
        <v>856212.1551426433</v>
      </c>
      <c r="U55" s="46">
        <v>519004.97243651305</v>
      </c>
      <c r="V55" s="46">
        <v>471410.9487501249</v>
      </c>
      <c r="W55" s="46">
        <v>32612582.048228</v>
      </c>
      <c r="X55" s="46">
        <v>2423119.4666903415</v>
      </c>
      <c r="Y55" s="46">
        <v>35035701.51491834</v>
      </c>
      <c r="Z55" s="7"/>
      <c r="AA55" s="7"/>
      <c r="AB55" s="7"/>
      <c r="AC55" s="7"/>
      <c r="AD55" s="29"/>
    </row>
    <row r="56" spans="1:30" ht="9" customHeight="1">
      <c r="A56" s="104"/>
      <c r="B56" s="44">
        <v>2</v>
      </c>
      <c r="C56" s="46">
        <v>10235619.345234554</v>
      </c>
      <c r="D56" s="46">
        <v>2385367.0092829755</v>
      </c>
      <c r="E56" s="46">
        <v>2588826.214512772</v>
      </c>
      <c r="F56" s="46">
        <v>94135.87400082406</v>
      </c>
      <c r="G56" s="46">
        <v>148648.12543679122</v>
      </c>
      <c r="H56" s="46">
        <v>5377594.724015493</v>
      </c>
      <c r="I56" s="46">
        <v>3096996.261085855</v>
      </c>
      <c r="J56" s="46">
        <v>314036.3978011665</v>
      </c>
      <c r="K56" s="46">
        <v>2733263.0416635806</v>
      </c>
      <c r="L56" s="46">
        <v>558515.4314122163</v>
      </c>
      <c r="M56" s="46">
        <v>1236726.3803011598</v>
      </c>
      <c r="N56" s="104"/>
      <c r="O56" s="41">
        <v>2</v>
      </c>
      <c r="P56" s="46">
        <v>1365421.9229464005</v>
      </c>
      <c r="Q56" s="46">
        <v>206307.03692816204</v>
      </c>
      <c r="R56" s="46">
        <v>920565.9252833293</v>
      </c>
      <c r="S56" s="46">
        <v>1089486.5877319642</v>
      </c>
      <c r="T56" s="46">
        <v>804412.0126501927</v>
      </c>
      <c r="U56" s="46">
        <v>508972.7942564758</v>
      </c>
      <c r="V56" s="46">
        <v>458455.6956469881</v>
      </c>
      <c r="W56" s="46">
        <v>34123350.7801909</v>
      </c>
      <c r="X56" s="46">
        <v>2246300.269067856</v>
      </c>
      <c r="Y56" s="46">
        <v>36369651.04925875</v>
      </c>
      <c r="Z56" s="7"/>
      <c r="AA56" s="7"/>
      <c r="AB56" s="7"/>
      <c r="AC56" s="7"/>
      <c r="AD56" s="29"/>
    </row>
    <row r="57" spans="1:30" ht="9" customHeight="1">
      <c r="A57" s="104"/>
      <c r="B57" s="44">
        <v>3</v>
      </c>
      <c r="C57" s="46">
        <v>6924704.024870037</v>
      </c>
      <c r="D57" s="46">
        <v>2521437.0623571053</v>
      </c>
      <c r="E57" s="46">
        <v>3071155.8581304783</v>
      </c>
      <c r="F57" s="46">
        <v>100312.36407975189</v>
      </c>
      <c r="G57" s="46">
        <v>180570.44599245396</v>
      </c>
      <c r="H57" s="46">
        <v>5272167.673964903</v>
      </c>
      <c r="I57" s="46">
        <v>3303112.8828147403</v>
      </c>
      <c r="J57" s="46">
        <v>323224.51695655443</v>
      </c>
      <c r="K57" s="46">
        <v>2830024.385893182</v>
      </c>
      <c r="L57" s="46">
        <v>536449.0291728753</v>
      </c>
      <c r="M57" s="46">
        <v>1244182.440333056</v>
      </c>
      <c r="N57" s="104"/>
      <c r="O57" s="41">
        <v>3</v>
      </c>
      <c r="P57" s="46">
        <v>1398208.4342550123</v>
      </c>
      <c r="Q57" s="46">
        <v>210633.83412198123</v>
      </c>
      <c r="R57" s="46">
        <v>938134.85503368</v>
      </c>
      <c r="S57" s="46">
        <v>1082871.217070013</v>
      </c>
      <c r="T57" s="46">
        <v>890411.9177175267</v>
      </c>
      <c r="U57" s="46">
        <v>514124.9466752338</v>
      </c>
      <c r="V57" s="46">
        <v>469699.7528557907</v>
      </c>
      <c r="W57" s="46">
        <v>31811425.64229437</v>
      </c>
      <c r="X57" s="46">
        <v>2719880.9890579474</v>
      </c>
      <c r="Y57" s="46">
        <v>34531306.63135232</v>
      </c>
      <c r="Z57" s="7"/>
      <c r="AA57" s="7"/>
      <c r="AB57" s="7"/>
      <c r="AC57" s="7"/>
      <c r="AD57" s="29"/>
    </row>
    <row r="58" spans="1:30" ht="9" customHeight="1">
      <c r="A58" s="106"/>
      <c r="B58" s="44">
        <v>4</v>
      </c>
      <c r="C58" s="46">
        <v>11576340.764518296</v>
      </c>
      <c r="D58" s="46">
        <v>2789108.2395266346</v>
      </c>
      <c r="E58" s="46">
        <v>2986760.303168522</v>
      </c>
      <c r="F58" s="46">
        <v>107218.62520118052</v>
      </c>
      <c r="G58" s="46">
        <v>169069.56393260215</v>
      </c>
      <c r="H58" s="46">
        <v>5164904.066797556</v>
      </c>
      <c r="I58" s="46">
        <v>3528164.088766916</v>
      </c>
      <c r="J58" s="46">
        <v>349003.744195124</v>
      </c>
      <c r="K58" s="46">
        <v>2775133.1488071233</v>
      </c>
      <c r="L58" s="46">
        <v>522611.87113688205</v>
      </c>
      <c r="M58" s="46">
        <v>1266549.9158675477</v>
      </c>
      <c r="N58" s="106"/>
      <c r="O58" s="41">
        <v>4</v>
      </c>
      <c r="P58" s="46">
        <v>1385489.6345952707</v>
      </c>
      <c r="Q58" s="46">
        <v>204874.16582927486</v>
      </c>
      <c r="R58" s="46">
        <v>920300.4522050585</v>
      </c>
      <c r="S58" s="46">
        <v>1117860.1586726666</v>
      </c>
      <c r="T58" s="46">
        <v>889488.5861705153</v>
      </c>
      <c r="U58" s="46">
        <v>518496.9238915365</v>
      </c>
      <c r="V58" s="46">
        <v>485307.888168047</v>
      </c>
      <c r="W58" s="46">
        <v>36756682.14145076</v>
      </c>
      <c r="X58" s="46">
        <v>2736303.735320234</v>
      </c>
      <c r="Y58" s="46">
        <v>39492985.876770996</v>
      </c>
      <c r="Z58" s="7"/>
      <c r="AA58" s="7"/>
      <c r="AB58" s="7"/>
      <c r="AC58" s="7"/>
      <c r="AD58" s="29"/>
    </row>
    <row r="59" spans="1:30" ht="9" customHeight="1">
      <c r="A59" s="62"/>
      <c r="B59" s="4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67"/>
      <c r="O59" s="41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7"/>
      <c r="AA59" s="7"/>
      <c r="AB59" s="7"/>
      <c r="AC59" s="7"/>
      <c r="AD59" s="29"/>
    </row>
    <row r="60" spans="1:30" ht="9" customHeight="1">
      <c r="A60" s="103">
        <v>2021</v>
      </c>
      <c r="B60" s="44">
        <v>1</v>
      </c>
      <c r="C60" s="46">
        <v>10888755.2039857</v>
      </c>
      <c r="D60" s="46">
        <v>2494389.085468863</v>
      </c>
      <c r="E60" s="46">
        <v>2662499.731403524</v>
      </c>
      <c r="F60" s="46">
        <v>101726.0647887562</v>
      </c>
      <c r="G60" s="46">
        <v>175780.9481333706</v>
      </c>
      <c r="H60" s="46">
        <v>4826177.406610236</v>
      </c>
      <c r="I60" s="46">
        <v>3293577.696348833</v>
      </c>
      <c r="J60" s="46">
        <v>390230.48404201865</v>
      </c>
      <c r="K60" s="46">
        <v>2899273.407299813</v>
      </c>
      <c r="L60" s="46">
        <v>619670.3808881696</v>
      </c>
      <c r="M60" s="46">
        <v>1338113.1481996072</v>
      </c>
      <c r="N60" s="103">
        <v>2021</v>
      </c>
      <c r="O60" s="41">
        <v>1</v>
      </c>
      <c r="P60" s="46">
        <v>1421642.900123973</v>
      </c>
      <c r="Q60" s="46">
        <v>267711.6511595823</v>
      </c>
      <c r="R60" s="46">
        <v>976398.1623322021</v>
      </c>
      <c r="S60" s="46">
        <v>1133921.2632258835</v>
      </c>
      <c r="T60" s="46">
        <v>905109.2078875094</v>
      </c>
      <c r="U60" s="46">
        <v>558616.0452301577</v>
      </c>
      <c r="V60" s="46">
        <v>525045.3082841062</v>
      </c>
      <c r="W60" s="46">
        <v>35478638.0954123</v>
      </c>
      <c r="X60" s="46">
        <v>2668292.772675506</v>
      </c>
      <c r="Y60" s="46">
        <v>38146930.868087806</v>
      </c>
      <c r="Z60" s="7"/>
      <c r="AA60" s="7"/>
      <c r="AB60" s="7"/>
      <c r="AC60" s="7"/>
      <c r="AD60" s="29"/>
    </row>
    <row r="61" spans="1:30" ht="9" customHeight="1">
      <c r="A61" s="104"/>
      <c r="B61" s="44">
        <v>2</v>
      </c>
      <c r="C61" s="46">
        <v>10755448.6032259</v>
      </c>
      <c r="D61" s="46">
        <v>3005025.01771584</v>
      </c>
      <c r="E61" s="46">
        <v>2542634.150569264</v>
      </c>
      <c r="F61" s="46">
        <v>96307.77428950241</v>
      </c>
      <c r="G61" s="46">
        <v>177189.94720467442</v>
      </c>
      <c r="H61" s="46">
        <v>5793533.035401896</v>
      </c>
      <c r="I61" s="46">
        <v>3243485.5808194834</v>
      </c>
      <c r="J61" s="46">
        <v>385566.7201550951</v>
      </c>
      <c r="K61" s="46">
        <v>2855954.7219295874</v>
      </c>
      <c r="L61" s="46">
        <v>620017.2358708202</v>
      </c>
      <c r="M61" s="46">
        <v>1320350.6958665915</v>
      </c>
      <c r="N61" s="104"/>
      <c r="O61" s="41">
        <v>2</v>
      </c>
      <c r="P61" s="46">
        <v>1436868.0242746493</v>
      </c>
      <c r="Q61" s="46">
        <v>274428.25509795494</v>
      </c>
      <c r="R61" s="46">
        <v>999298.4668475206</v>
      </c>
      <c r="S61" s="46">
        <v>1127459.7162530452</v>
      </c>
      <c r="T61" s="46">
        <v>850772.989095811</v>
      </c>
      <c r="U61" s="46">
        <v>546241.8256606612</v>
      </c>
      <c r="V61" s="46">
        <v>529438.4808374861</v>
      </c>
      <c r="W61" s="46">
        <v>36560021.241115786</v>
      </c>
      <c r="X61" s="46">
        <v>2416499.0765308673</v>
      </c>
      <c r="Y61" s="46">
        <v>38976520.31764665</v>
      </c>
      <c r="Z61" s="7"/>
      <c r="AA61" s="7"/>
      <c r="AB61" s="7"/>
      <c r="AC61" s="7"/>
      <c r="AD61" s="29"/>
    </row>
    <row r="62" spans="1:30" ht="9" customHeight="1">
      <c r="A62" s="104"/>
      <c r="B62" s="44">
        <v>3</v>
      </c>
      <c r="C62" s="46">
        <v>7668665.011003273</v>
      </c>
      <c r="D62" s="46">
        <v>2859344.049529217</v>
      </c>
      <c r="E62" s="46">
        <v>3079740.8701954447</v>
      </c>
      <c r="F62" s="46">
        <v>88802.74532103055</v>
      </c>
      <c r="G62" s="46">
        <v>204438.82851682437</v>
      </c>
      <c r="H62" s="46">
        <v>5866174.900741478</v>
      </c>
      <c r="I62" s="46">
        <v>3370624.09423456</v>
      </c>
      <c r="J62" s="46">
        <v>402500.7373646663</v>
      </c>
      <c r="K62" s="46">
        <v>2654122.20171936</v>
      </c>
      <c r="L62" s="46">
        <v>571884.8681943037</v>
      </c>
      <c r="M62" s="46">
        <v>1334238.0355561336</v>
      </c>
      <c r="N62" s="104"/>
      <c r="O62" s="41">
        <v>3</v>
      </c>
      <c r="P62" s="46">
        <v>1511017.2397229224</v>
      </c>
      <c r="Q62" s="46">
        <v>276220.37526671746</v>
      </c>
      <c r="R62" s="46">
        <v>1008143.9003563969</v>
      </c>
      <c r="S62" s="46">
        <v>1146223.1519805407</v>
      </c>
      <c r="T62" s="46">
        <v>954531.9555138893</v>
      </c>
      <c r="U62" s="46">
        <v>555329.8462540614</v>
      </c>
      <c r="V62" s="46">
        <v>548776.1736667686</v>
      </c>
      <c r="W62" s="46">
        <v>34100778.98513759</v>
      </c>
      <c r="X62" s="46">
        <v>3079521.9858842436</v>
      </c>
      <c r="Y62" s="46">
        <v>37180300.97102183</v>
      </c>
      <c r="Z62" s="7"/>
      <c r="AA62" s="7"/>
      <c r="AB62" s="7"/>
      <c r="AC62" s="7"/>
      <c r="AD62" s="29"/>
    </row>
    <row r="63" spans="1:30" ht="9" customHeight="1">
      <c r="A63" s="106"/>
      <c r="B63" s="44">
        <v>4</v>
      </c>
      <c r="C63" s="46">
        <v>12538326.772636512</v>
      </c>
      <c r="D63" s="46">
        <v>3112606.882561961</v>
      </c>
      <c r="E63" s="46">
        <v>2952450.4092877526</v>
      </c>
      <c r="F63" s="46">
        <v>91854.56435507617</v>
      </c>
      <c r="G63" s="46">
        <v>188993.6390605721</v>
      </c>
      <c r="H63" s="46">
        <v>5442347.556693323</v>
      </c>
      <c r="I63" s="46">
        <v>3662560.114705151</v>
      </c>
      <c r="J63" s="46">
        <v>423207.60274720716</v>
      </c>
      <c r="K63" s="46">
        <v>2450952.1347718867</v>
      </c>
      <c r="L63" s="46">
        <v>563582.9548099216</v>
      </c>
      <c r="M63" s="46">
        <v>1387547.028468923</v>
      </c>
      <c r="N63" s="106"/>
      <c r="O63" s="41">
        <v>4</v>
      </c>
      <c r="P63" s="46">
        <v>1505991.1826632046</v>
      </c>
      <c r="Q63" s="46">
        <v>269641.32707826706</v>
      </c>
      <c r="R63" s="46">
        <v>1038286.3059047353</v>
      </c>
      <c r="S63" s="46">
        <v>1173980.348838436</v>
      </c>
      <c r="T63" s="46">
        <v>938709.6119074898</v>
      </c>
      <c r="U63" s="46">
        <v>553298.3262134232</v>
      </c>
      <c r="V63" s="46">
        <v>565007.5914897972</v>
      </c>
      <c r="W63" s="46">
        <v>38859344.35419365</v>
      </c>
      <c r="X63" s="46">
        <v>3212191.6103688367</v>
      </c>
      <c r="Y63" s="46">
        <v>42071535.96456249</v>
      </c>
      <c r="Z63" s="7"/>
      <c r="AA63" s="7"/>
      <c r="AB63" s="7"/>
      <c r="AC63" s="7"/>
      <c r="AD63" s="29"/>
    </row>
    <row r="64" spans="1:30" ht="9" customHeight="1">
      <c r="A64" s="62"/>
      <c r="B64" s="4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62"/>
      <c r="O64" s="41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7"/>
      <c r="AA64" s="7"/>
      <c r="AB64" s="7"/>
      <c r="AC64" s="7"/>
      <c r="AD64" s="29"/>
    </row>
    <row r="65" spans="1:30" ht="9" customHeight="1">
      <c r="A65" s="103">
        <v>2022</v>
      </c>
      <c r="B65" s="44">
        <v>1</v>
      </c>
      <c r="C65" s="46">
        <v>11701253.948403386</v>
      </c>
      <c r="D65" s="46">
        <v>3271001.989044861</v>
      </c>
      <c r="E65" s="46">
        <v>2626595.214119383</v>
      </c>
      <c r="F65" s="46">
        <v>83802.30531053245</v>
      </c>
      <c r="G65" s="46">
        <v>205265.54703359224</v>
      </c>
      <c r="H65" s="46">
        <v>5540665.183633508</v>
      </c>
      <c r="I65" s="46">
        <v>3345261.9260041374</v>
      </c>
      <c r="J65" s="46">
        <v>431743.57373708417</v>
      </c>
      <c r="K65" s="46">
        <v>2755100.7489922936</v>
      </c>
      <c r="L65" s="46">
        <v>684495.6379291894</v>
      </c>
      <c r="M65" s="46">
        <v>1397071.60583881</v>
      </c>
      <c r="N65" s="103">
        <v>2022</v>
      </c>
      <c r="O65" s="41">
        <v>1</v>
      </c>
      <c r="P65" s="46">
        <v>1516893.8063572058</v>
      </c>
      <c r="Q65" s="46">
        <v>287194.5402212899</v>
      </c>
      <c r="R65" s="46">
        <v>1057571.6032699223</v>
      </c>
      <c r="S65" s="46">
        <v>1188607.4579078453</v>
      </c>
      <c r="T65" s="46">
        <v>961778.8005094804</v>
      </c>
      <c r="U65" s="46">
        <v>583470.0697832375</v>
      </c>
      <c r="V65" s="46">
        <v>579736.8434092829</v>
      </c>
      <c r="W65" s="46">
        <v>38217510.80150505</v>
      </c>
      <c r="X65" s="46">
        <v>3189524.913580398</v>
      </c>
      <c r="Y65" s="46">
        <v>41407035.71508545</v>
      </c>
      <c r="Z65" s="7"/>
      <c r="AA65" s="7"/>
      <c r="AB65" s="7"/>
      <c r="AC65" s="7"/>
      <c r="AD65" s="29"/>
    </row>
    <row r="66" spans="1:30" ht="9" customHeight="1">
      <c r="A66" s="104"/>
      <c r="B66" s="44">
        <v>2</v>
      </c>
      <c r="C66" s="46">
        <v>12010525.903364854</v>
      </c>
      <c r="D66" s="46">
        <v>3553025.817255914</v>
      </c>
      <c r="E66" s="46">
        <v>2879571.078839873</v>
      </c>
      <c r="F66" s="46">
        <v>55124.330199316784</v>
      </c>
      <c r="G66" s="46">
        <v>210335.50478035776</v>
      </c>
      <c r="H66" s="46">
        <v>6252851.679638224</v>
      </c>
      <c r="I66" s="46">
        <v>3370346.028419985</v>
      </c>
      <c r="J66" s="46">
        <v>469800.8755459823</v>
      </c>
      <c r="K66" s="46">
        <v>2877250.524254791</v>
      </c>
      <c r="L66" s="46">
        <v>681526.6611806996</v>
      </c>
      <c r="M66" s="46">
        <v>1316620.481006091</v>
      </c>
      <c r="N66" s="104"/>
      <c r="O66" s="41">
        <v>2</v>
      </c>
      <c r="P66" s="46">
        <v>1518898.8435094948</v>
      </c>
      <c r="Q66" s="46">
        <v>295438.7915000707</v>
      </c>
      <c r="R66" s="46">
        <v>1073508.0656747702</v>
      </c>
      <c r="S66" s="46">
        <v>1218923.8547817164</v>
      </c>
      <c r="T66" s="46">
        <v>892923.3446248315</v>
      </c>
      <c r="U66" s="46">
        <v>592632.2122072544</v>
      </c>
      <c r="V66" s="46">
        <v>578827.0857339858</v>
      </c>
      <c r="W66" s="46">
        <v>39848131.08251822</v>
      </c>
      <c r="X66" s="46">
        <v>2783666.8796727806</v>
      </c>
      <c r="Y66" s="46">
        <v>42631797.962191</v>
      </c>
      <c r="Z66" s="7"/>
      <c r="AA66" s="7"/>
      <c r="AB66" s="7"/>
      <c r="AC66" s="7"/>
      <c r="AD66" s="29"/>
    </row>
    <row r="67" spans="1:29" ht="9" customHeight="1">
      <c r="A67" s="104"/>
      <c r="B67" s="44">
        <v>3</v>
      </c>
      <c r="C67" s="46">
        <v>8119970.671557877</v>
      </c>
      <c r="D67" s="46">
        <v>3816416.0900345556</v>
      </c>
      <c r="E67" s="46">
        <v>3329565.0231635664</v>
      </c>
      <c r="F67" s="46">
        <v>52981.22760671482</v>
      </c>
      <c r="G67" s="46">
        <v>226287.88972609455</v>
      </c>
      <c r="H67" s="46">
        <v>6251746.622638663</v>
      </c>
      <c r="I67" s="46">
        <v>3287964.4046654785</v>
      </c>
      <c r="J67" s="46">
        <v>489956.86668169394</v>
      </c>
      <c r="K67" s="46">
        <v>2902272.5949662263</v>
      </c>
      <c r="L67" s="46">
        <v>640435.0100794083</v>
      </c>
      <c r="M67" s="46">
        <v>1359763.1989542684</v>
      </c>
      <c r="N67" s="104"/>
      <c r="O67" s="41">
        <v>3</v>
      </c>
      <c r="P67" s="46">
        <v>1621859.3991764928</v>
      </c>
      <c r="Q67" s="46">
        <v>301102.82860328595</v>
      </c>
      <c r="R67" s="46">
        <v>1065640.8569537792</v>
      </c>
      <c r="S67" s="46">
        <v>1232228.5975636316</v>
      </c>
      <c r="T67" s="46">
        <v>1016280.6442809015</v>
      </c>
      <c r="U67" s="46">
        <v>618209.3164424882</v>
      </c>
      <c r="V67" s="46">
        <v>608474.5419633809</v>
      </c>
      <c r="W67" s="46">
        <v>36941155.78505851</v>
      </c>
      <c r="X67" s="46">
        <v>3194322.098857464</v>
      </c>
      <c r="Y67" s="46">
        <v>40135477.883915976</v>
      </c>
      <c r="Z67" s="7"/>
      <c r="AA67" s="7"/>
      <c r="AB67" s="7"/>
      <c r="AC67" s="7"/>
    </row>
    <row r="68" spans="1:29" ht="9" customHeight="1">
      <c r="A68" s="105"/>
      <c r="B68" s="92">
        <v>4</v>
      </c>
      <c r="C68" s="46">
        <v>12838877.489557628</v>
      </c>
      <c r="D68" s="46">
        <v>4790461.871343396</v>
      </c>
      <c r="E68" s="46">
        <v>3322028.4640826155</v>
      </c>
      <c r="F68" s="46">
        <v>56231.570313298085</v>
      </c>
      <c r="G68" s="46">
        <v>251285.51123107498</v>
      </c>
      <c r="H68" s="46">
        <v>5925413.565570986</v>
      </c>
      <c r="I68" s="46">
        <v>3528454.0413927385</v>
      </c>
      <c r="J68" s="46">
        <v>500957.60813068715</v>
      </c>
      <c r="K68" s="46">
        <v>2862404.3832375132</v>
      </c>
      <c r="L68" s="46">
        <v>599391.9356925177</v>
      </c>
      <c r="M68" s="46">
        <v>1425277.2227409212</v>
      </c>
      <c r="N68" s="105"/>
      <c r="O68" s="93">
        <v>4</v>
      </c>
      <c r="P68" s="46">
        <v>1585493.8899043384</v>
      </c>
      <c r="Q68" s="46">
        <v>291705.75957791094</v>
      </c>
      <c r="R68" s="46">
        <v>1100618.773688337</v>
      </c>
      <c r="S68" s="46">
        <v>1237741.1480400092</v>
      </c>
      <c r="T68" s="46">
        <v>967347.5125292733</v>
      </c>
      <c r="U68" s="46">
        <v>598628.7336623545</v>
      </c>
      <c r="V68" s="46">
        <v>628896.2225493086</v>
      </c>
      <c r="W68" s="46">
        <v>42511215.70324491</v>
      </c>
      <c r="X68" s="46">
        <v>3570095.7147692684</v>
      </c>
      <c r="Y68" s="46">
        <v>46081311.418014176</v>
      </c>
      <c r="Z68" s="7"/>
      <c r="AA68" s="7"/>
      <c r="AB68" s="7"/>
      <c r="AC68" s="7"/>
    </row>
    <row r="69" spans="1:29" ht="11.25">
      <c r="A69" s="9"/>
      <c r="B69" s="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  <c r="O69" s="8"/>
      <c r="P69" s="10"/>
      <c r="Q69" s="10"/>
      <c r="R69" s="10"/>
      <c r="S69" s="10"/>
      <c r="T69" s="10"/>
      <c r="U69" s="10"/>
      <c r="V69" s="10"/>
      <c r="W69" s="10"/>
      <c r="X69" s="10"/>
      <c r="Z69" s="7"/>
      <c r="AA69" s="7"/>
      <c r="AB69" s="7"/>
      <c r="AC69" s="7"/>
    </row>
    <row r="70" spans="1:29" ht="11.25">
      <c r="A70" s="9"/>
      <c r="B70" s="8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10"/>
      <c r="X70" s="10"/>
      <c r="Y70" s="10"/>
      <c r="Z70" s="7"/>
      <c r="AA70" s="7"/>
      <c r="AB70" s="7"/>
      <c r="AC70" s="7"/>
    </row>
    <row r="71" spans="1:29" ht="11.25">
      <c r="A71" s="9"/>
      <c r="B71" s="8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10"/>
      <c r="X71" s="10"/>
      <c r="Y71" s="10"/>
      <c r="Z71" s="7"/>
      <c r="AA71" s="7"/>
      <c r="AB71" s="7"/>
      <c r="AC71" s="7"/>
    </row>
    <row r="72" spans="1:29" ht="11.25">
      <c r="A72" s="9"/>
      <c r="B72" s="8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10"/>
      <c r="X72" s="10"/>
      <c r="Y72" s="10"/>
      <c r="Z72" s="7"/>
      <c r="AA72" s="7"/>
      <c r="AB72" s="7"/>
      <c r="AC72" s="7"/>
    </row>
    <row r="73" spans="1:29" ht="11.25">
      <c r="A73" s="9"/>
      <c r="B73" s="8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10"/>
      <c r="X73" s="10"/>
      <c r="Y73" s="10"/>
      <c r="Z73" s="7"/>
      <c r="AA73" s="7"/>
      <c r="AB73" s="7"/>
      <c r="AC73" s="7"/>
    </row>
    <row r="74" spans="1:29" ht="11.25">
      <c r="A74" s="9"/>
      <c r="B74" s="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7"/>
      <c r="AA74" s="7"/>
      <c r="AB74" s="7"/>
      <c r="AC74" s="7"/>
    </row>
    <row r="75" spans="1:29" ht="11.25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7"/>
      <c r="AA75" s="7"/>
      <c r="AB75" s="7"/>
      <c r="AC75" s="7"/>
    </row>
    <row r="76" spans="1:29" ht="11.25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7"/>
      <c r="AA76" s="7"/>
      <c r="AB76" s="7"/>
      <c r="AC76" s="7"/>
    </row>
    <row r="77" spans="1:29" ht="11.25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7"/>
      <c r="AA77" s="7"/>
      <c r="AB77" s="7"/>
      <c r="AC77" s="7"/>
    </row>
    <row r="78" spans="1:25" ht="11.25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1.25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1.25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1.25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1.25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1.25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1.25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1.25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1.25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1.25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1.25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1.25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1.25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1.25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1.25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1.25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1.25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1.25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1.25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1.25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1.25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1.25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1.25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1.25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1.25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1.25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1.25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1.25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1.25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1.25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1.25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1.25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1.25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1.25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1.25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1.25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1.25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1.25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1.25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1.25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1.25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1.25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1.25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1.25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1.25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1.25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1.25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1.25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1.25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1.25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1.25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1.25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1.25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1.25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1.25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1.25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1.25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1.25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1.25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1.25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1.25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1.25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1.25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1.25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1.25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1.25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1.25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1.25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1.25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1.25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1.25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1.25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1.25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1.25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1.25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1.25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1.25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1.25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1.25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1.25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1.25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1.25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1.25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1.25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1.25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1.25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1.25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1.25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1.25">
      <c r="A166" s="9"/>
      <c r="B166" s="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/>
      <c r="O166" s="8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1.25">
      <c r="A167" s="9"/>
      <c r="B167" s="8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/>
      <c r="O167" s="8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1.25">
      <c r="A168" s="9"/>
      <c r="B168" s="8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/>
      <c r="O168" s="8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1.25">
      <c r="A169" s="9"/>
      <c r="B169" s="8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/>
      <c r="O169" s="8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1.25">
      <c r="A170" s="9"/>
      <c r="B170" s="8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/>
      <c r="O170" s="8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</sheetData>
  <sheetProtection/>
  <mergeCells count="22">
    <mergeCell ref="N45:N48"/>
    <mergeCell ref="A40:A43"/>
    <mergeCell ref="A55:A58"/>
    <mergeCell ref="N55:N58"/>
    <mergeCell ref="A15:A18"/>
    <mergeCell ref="N15:N18"/>
    <mergeCell ref="A20:A23"/>
    <mergeCell ref="N20:N23"/>
    <mergeCell ref="A30:A33"/>
    <mergeCell ref="A45:A48"/>
    <mergeCell ref="N30:N33"/>
    <mergeCell ref="A25:A28"/>
    <mergeCell ref="N25:N28"/>
    <mergeCell ref="A35:A38"/>
    <mergeCell ref="N40:N43"/>
    <mergeCell ref="N35:N38"/>
    <mergeCell ref="A65:A68"/>
    <mergeCell ref="N65:N68"/>
    <mergeCell ref="A60:A63"/>
    <mergeCell ref="N60:N63"/>
    <mergeCell ref="N50:N53"/>
    <mergeCell ref="A50:A53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E979"/>
  <sheetViews>
    <sheetView view="pageBreakPreview" zoomScaleSheetLayoutView="100" zoomScalePageLayoutView="0"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" sqref="Z1:Z16384"/>
    </sheetView>
  </sheetViews>
  <sheetFormatPr defaultColWidth="9.140625" defaultRowHeight="15"/>
  <cols>
    <col min="1" max="1" width="4.140625" style="12" customWidth="1"/>
    <col min="2" max="2" width="4.57421875" style="13" customWidth="1"/>
    <col min="3" max="3" width="5.8515625" style="11" customWidth="1"/>
    <col min="4" max="4" width="6.421875" style="11" customWidth="1"/>
    <col min="5" max="5" width="6.00390625" style="11" customWidth="1"/>
    <col min="6" max="6" width="6.7109375" style="11" customWidth="1"/>
    <col min="7" max="7" width="6.57421875" style="11" customWidth="1"/>
    <col min="8" max="8" width="7.57421875" style="10" customWidth="1"/>
    <col min="9" max="9" width="6.57421875" style="30" customWidth="1"/>
    <col min="10" max="10" width="9.140625" style="30" customWidth="1"/>
    <col min="11" max="11" width="6.28125" style="30" bestFit="1" customWidth="1"/>
    <col min="12" max="12" width="8.140625" style="30" customWidth="1"/>
    <col min="13" max="13" width="6.7109375" style="30" customWidth="1"/>
    <col min="14" max="14" width="4.421875" style="14" customWidth="1"/>
    <col min="15" max="15" width="4.8515625" style="13" customWidth="1"/>
    <col min="16" max="16" width="7.8515625" style="11" customWidth="1"/>
    <col min="17" max="18" width="7.57421875" style="11" customWidth="1"/>
    <col min="19" max="19" width="7.421875" style="11" customWidth="1"/>
    <col min="20" max="20" width="7.140625" style="11" customWidth="1"/>
    <col min="21" max="21" width="7.7109375" style="11" customWidth="1"/>
    <col min="22" max="22" width="6.8515625" style="11" customWidth="1"/>
    <col min="23" max="23" width="6.140625" style="11" customWidth="1"/>
    <col min="24" max="24" width="7.28125" style="11" customWidth="1"/>
    <col min="25" max="25" width="6.00390625" style="11" customWidth="1"/>
    <col min="26" max="26" width="9.140625" style="8" customWidth="1"/>
    <col min="27" max="27" width="10.8515625" style="8" customWidth="1"/>
    <col min="28" max="29" width="9.140625" style="8" customWidth="1"/>
    <col min="30" max="30" width="11.00390625" style="8" customWidth="1"/>
    <col min="31" max="16384" width="9.140625" style="8" customWidth="1"/>
  </cols>
  <sheetData>
    <row r="1" spans="1:25" s="2" customFormat="1" ht="13.5">
      <c r="A1" s="1" t="s">
        <v>1</v>
      </c>
      <c r="C1" s="3"/>
      <c r="D1" s="3"/>
      <c r="E1" s="3"/>
      <c r="F1" s="3"/>
      <c r="G1" s="3"/>
      <c r="H1" s="4"/>
      <c r="I1" s="31"/>
      <c r="J1" s="31"/>
      <c r="K1" s="31"/>
      <c r="L1" s="31"/>
      <c r="M1" s="31"/>
      <c r="N1" s="5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1.25">
      <c r="A2" s="6" t="s">
        <v>13</v>
      </c>
      <c r="C2" s="3"/>
      <c r="D2" s="3"/>
      <c r="E2" s="3"/>
      <c r="F2" s="3"/>
      <c r="G2" s="3"/>
      <c r="H2" s="3"/>
      <c r="I2" s="32"/>
      <c r="J2" s="32"/>
      <c r="K2" s="32"/>
      <c r="L2" s="32"/>
      <c r="M2" s="32"/>
      <c r="N2" s="6" t="s">
        <v>13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34.5" customHeight="1">
      <c r="A3" s="70" t="s">
        <v>21</v>
      </c>
      <c r="B3" s="71" t="s">
        <v>22</v>
      </c>
      <c r="C3" s="71" t="s">
        <v>23</v>
      </c>
      <c r="D3" s="71" t="s">
        <v>24</v>
      </c>
      <c r="E3" s="71" t="s">
        <v>25</v>
      </c>
      <c r="F3" s="71" t="s">
        <v>26</v>
      </c>
      <c r="G3" s="71" t="s">
        <v>27</v>
      </c>
      <c r="H3" s="71" t="s">
        <v>28</v>
      </c>
      <c r="I3" s="71" t="s">
        <v>29</v>
      </c>
      <c r="J3" s="71" t="s">
        <v>30</v>
      </c>
      <c r="K3" s="71" t="s">
        <v>31</v>
      </c>
      <c r="L3" s="71" t="s">
        <v>32</v>
      </c>
      <c r="M3" s="71" t="s">
        <v>33</v>
      </c>
      <c r="N3" s="70" t="s">
        <v>21</v>
      </c>
      <c r="O3" s="71" t="s">
        <v>34</v>
      </c>
      <c r="P3" s="71" t="s">
        <v>35</v>
      </c>
      <c r="Q3" s="71" t="s">
        <v>36</v>
      </c>
      <c r="R3" s="71" t="s">
        <v>37</v>
      </c>
      <c r="S3" s="71" t="s">
        <v>38</v>
      </c>
      <c r="T3" s="71" t="s">
        <v>39</v>
      </c>
      <c r="U3" s="71" t="s">
        <v>40</v>
      </c>
      <c r="V3" s="71" t="s">
        <v>41</v>
      </c>
      <c r="W3" s="71" t="s">
        <v>42</v>
      </c>
      <c r="X3" s="71" t="s">
        <v>43</v>
      </c>
      <c r="Y3" s="71" t="s">
        <v>44</v>
      </c>
    </row>
    <row r="4" spans="1:25" s="64" customFormat="1" ht="9" customHeight="1">
      <c r="A4" s="37" t="s">
        <v>0</v>
      </c>
      <c r="B4" s="60"/>
      <c r="C4" s="72">
        <f>100*'Table CU Tshs'!C4/'Table CU Tshs'!$Y$4</f>
        <v>26.540365484791504</v>
      </c>
      <c r="D4" s="72">
        <f>100*'Table CU Tshs'!D4/'Table CU Tshs'!$Y$4</f>
        <v>4.929502016782423</v>
      </c>
      <c r="E4" s="72">
        <f>100*'Table CU Tshs'!E4/'Table CU Tshs'!$Y$4</f>
        <v>9.43959036112699</v>
      </c>
      <c r="F4" s="72">
        <f>100*'Table CU Tshs'!F4/'Table CU Tshs'!$Y$4</f>
        <v>0.839080942861775</v>
      </c>
      <c r="G4" s="72">
        <f>100*'Table CU Tshs'!G4/'Table CU Tshs'!$Y$4</f>
        <v>0.44828625851927023</v>
      </c>
      <c r="H4" s="72">
        <f>100*'Table CU Tshs'!H4/'Table CU Tshs'!$Y$4</f>
        <v>9.746691264369922</v>
      </c>
      <c r="I4" s="72">
        <f>100*'Table CU Tshs'!I4/'Table CU Tshs'!$Y$4</f>
        <v>10.348915737593853</v>
      </c>
      <c r="J4" s="72">
        <f>100*'Table CU Tshs'!J4/'Table CU Tshs'!$Y$4</f>
        <v>2.0124795902990993</v>
      </c>
      <c r="K4" s="72">
        <f>100*'Table CU Tshs'!K4/'Table CU Tshs'!$Y$4</f>
        <v>6.014768929555022</v>
      </c>
      <c r="L4" s="72">
        <f>100*'Table CU Tshs'!L4/'Table CU Tshs'!$Y$4</f>
        <v>2.057873937313726</v>
      </c>
      <c r="M4" s="72">
        <f>100*'Table CU Tshs'!M4/'Table CU Tshs'!$Y$4</f>
        <v>4.111713904992478</v>
      </c>
      <c r="N4" s="37" t="s">
        <v>0</v>
      </c>
      <c r="O4" s="79"/>
      <c r="P4" s="72">
        <f>100*'Table CU Tshs'!P4/'Table CU Tshs'!$Y$4</f>
        <v>4.6253879870401216</v>
      </c>
      <c r="Q4" s="72">
        <f>100*'Table CU Tshs'!Q4/'Table CU Tshs'!$Y$4</f>
        <v>0.4537717071995072</v>
      </c>
      <c r="R4" s="72">
        <f>100*'Table CU Tshs'!R4/'Table CU Tshs'!$Y$4</f>
        <v>1.995459331913313</v>
      </c>
      <c r="S4" s="72">
        <f>100*'Table CU Tshs'!S4/'Table CU Tshs'!$Y$4</f>
        <v>3.7044324344174755</v>
      </c>
      <c r="T4" s="72">
        <f>100*'Table CU Tshs'!T4/'Table CU Tshs'!$Y$4</f>
        <v>2.4055127015674573</v>
      </c>
      <c r="U4" s="72">
        <f>100*'Table CU Tshs'!U4/'Table CU Tshs'!$Y$4</f>
        <v>1.622856739621859</v>
      </c>
      <c r="V4" s="72">
        <f>100*'Table CU Tshs'!V4/'Table CU Tshs'!$Y$4</f>
        <v>1.2641430567952272</v>
      </c>
      <c r="W4" s="72">
        <f>100*'Table CU Tshs'!W4/'Table CU Tshs'!$Y$4</f>
        <v>92.56083238676104</v>
      </c>
      <c r="X4" s="72">
        <f>100*'Table CU Tshs'!X4/'Table CU Tshs'!$Y$4</f>
        <v>7.439167613238994</v>
      </c>
      <c r="Y4" s="72">
        <f>100*'Table CU Tshs'!Y4/'Table CU Tshs'!$Y$4</f>
        <v>100</v>
      </c>
    </row>
    <row r="5" spans="1:25" s="64" customFormat="1" ht="9" customHeight="1">
      <c r="A5" s="75" t="s">
        <v>7</v>
      </c>
      <c r="B5" s="41"/>
      <c r="C5" s="73">
        <f>100*'Table CU Tshs'!C5/'Table CU Tshs'!$Y$5</f>
        <v>26.790867945574448</v>
      </c>
      <c r="D5" s="73">
        <f>100*'Table CU Tshs'!D5/'Table CU Tshs'!$Y$5</f>
        <v>4.282817702413622</v>
      </c>
      <c r="E5" s="73">
        <f>100*'Table CU Tshs'!E5/'Table CU Tshs'!$Y$5</f>
        <v>9.11089516282766</v>
      </c>
      <c r="F5" s="73">
        <f>100*'Table CU Tshs'!F5/'Table CU Tshs'!$Y$5</f>
        <v>0.7540712225166943</v>
      </c>
      <c r="G5" s="73">
        <f>100*'Table CU Tshs'!G5/'Table CU Tshs'!$Y$5</f>
        <v>0.44401270485199246</v>
      </c>
      <c r="H5" s="73">
        <f>100*'Table CU Tshs'!H5/'Table CU Tshs'!$Y$5</f>
        <v>10.854948229980836</v>
      </c>
      <c r="I5" s="73">
        <f>100*'Table CU Tshs'!I5/'Table CU Tshs'!$Y$5</f>
        <v>9.67928705492555</v>
      </c>
      <c r="J5" s="73">
        <f>100*'Table CU Tshs'!J5/'Table CU Tshs'!$Y$5</f>
        <v>1.804934619596534</v>
      </c>
      <c r="K5" s="73">
        <f>100*'Table CU Tshs'!K5/'Table CU Tshs'!$Y$5</f>
        <v>7.189002275135461</v>
      </c>
      <c r="L5" s="73">
        <f>100*'Table CU Tshs'!L5/'Table CU Tshs'!$Y$5</f>
        <v>1.9638718850391144</v>
      </c>
      <c r="M5" s="73">
        <f>100*'Table CU Tshs'!M5/'Table CU Tshs'!$Y$5</f>
        <v>3.482180366486775</v>
      </c>
      <c r="N5" s="75" t="s">
        <v>7</v>
      </c>
      <c r="O5" s="41"/>
      <c r="P5" s="73">
        <f>100*'Table CU Tshs'!P5/'Table CU Tshs'!$Y$5</f>
        <v>4.954001623319043</v>
      </c>
      <c r="Q5" s="73">
        <f>100*'Table CU Tshs'!Q5/'Table CU Tshs'!$Y$5</f>
        <v>0.48376449906866426</v>
      </c>
      <c r="R5" s="73">
        <f>100*'Table CU Tshs'!R5/'Table CU Tshs'!$Y$5</f>
        <v>2.0867937300589086</v>
      </c>
      <c r="S5" s="73">
        <f>100*'Table CU Tshs'!S5/'Table CU Tshs'!$Y$5</f>
        <v>3.495651958871049</v>
      </c>
      <c r="T5" s="73">
        <f>100*'Table CU Tshs'!T5/'Table CU Tshs'!$Y$5</f>
        <v>2.368377601010781</v>
      </c>
      <c r="U5" s="73">
        <f>100*'Table CU Tshs'!U5/'Table CU Tshs'!$Y$5</f>
        <v>1.5259058176903921</v>
      </c>
      <c r="V5" s="73">
        <f>100*'Table CU Tshs'!V5/'Table CU Tshs'!$Y$5</f>
        <v>1.2317792916137789</v>
      </c>
      <c r="W5" s="73">
        <f>100*'Table CU Tshs'!W5/'Table CU Tshs'!$Y$5</f>
        <v>92.50316369098131</v>
      </c>
      <c r="X5" s="73">
        <f>100*'Table CU Tshs'!X5/'Table CU Tshs'!$Y$5</f>
        <v>7.496836309018671</v>
      </c>
      <c r="Y5" s="73">
        <f>100*'Table CU Tshs'!Y5/'Table CU Tshs'!$Y$5</f>
        <v>100</v>
      </c>
    </row>
    <row r="6" spans="1:25" s="64" customFormat="1" ht="9" customHeight="1">
      <c r="A6" s="39" t="s">
        <v>8</v>
      </c>
      <c r="B6" s="41"/>
      <c r="C6" s="73">
        <f>100*'Table CU Tshs'!C6/'Table CU Tshs'!$Y$6</f>
        <v>25.80257745286298</v>
      </c>
      <c r="D6" s="73">
        <f>100*'Table CU Tshs'!D6/'Table CU Tshs'!$Y$6</f>
        <v>3.75037086333114</v>
      </c>
      <c r="E6" s="73">
        <f>100*'Table CU Tshs'!E6/'Table CU Tshs'!$Y$6</f>
        <v>9.120108999535079</v>
      </c>
      <c r="F6" s="73">
        <f>100*'Table CU Tshs'!F6/'Table CU Tshs'!$Y$6</f>
        <v>0.9911128424602881</v>
      </c>
      <c r="G6" s="73">
        <f>100*'Table CU Tshs'!G6/'Table CU Tshs'!$Y$6</f>
        <v>0.44983756214441106</v>
      </c>
      <c r="H6" s="73">
        <f>100*'Table CU Tshs'!H6/'Table CU Tshs'!$Y$6</f>
        <v>10.830073206585796</v>
      </c>
      <c r="I6" s="73">
        <f>100*'Table CU Tshs'!I6/'Table CU Tshs'!$Y$6</f>
        <v>9.740159356644197</v>
      </c>
      <c r="J6" s="73">
        <f>100*'Table CU Tshs'!J6/'Table CU Tshs'!$Y$6</f>
        <v>1.6105524098874495</v>
      </c>
      <c r="K6" s="73">
        <f>100*'Table CU Tshs'!K6/'Table CU Tshs'!$Y$6</f>
        <v>7.466238091018112</v>
      </c>
      <c r="L6" s="73">
        <f>100*'Table CU Tshs'!L6/'Table CU Tshs'!$Y$6</f>
        <v>1.9352679393517391</v>
      </c>
      <c r="M6" s="73">
        <f>100*'Table CU Tshs'!M6/'Table CU Tshs'!$Y$6</f>
        <v>4.376322343511121</v>
      </c>
      <c r="N6" s="39" t="s">
        <v>8</v>
      </c>
      <c r="O6" s="41"/>
      <c r="P6" s="73">
        <f>100*'Table CU Tshs'!P6/'Table CU Tshs'!$Y$6</f>
        <v>4.81068344386856</v>
      </c>
      <c r="Q6" s="73">
        <f>100*'Table CU Tshs'!Q6/'Table CU Tshs'!$Y$6</f>
        <v>0.5253286200826114</v>
      </c>
      <c r="R6" s="73">
        <f>100*'Table CU Tshs'!R6/'Table CU Tshs'!$Y$6</f>
        <v>2.317647773332392</v>
      </c>
      <c r="S6" s="73">
        <f>100*'Table CU Tshs'!S6/'Table CU Tshs'!$Y$6</f>
        <v>3.2941274001666474</v>
      </c>
      <c r="T6" s="73">
        <f>100*'Table CU Tshs'!T6/'Table CU Tshs'!$Y$6</f>
        <v>2.4541665394777503</v>
      </c>
      <c r="U6" s="73">
        <f>100*'Table CU Tshs'!U6/'Table CU Tshs'!$Y$6</f>
        <v>1.492767795007926</v>
      </c>
      <c r="V6" s="73">
        <f>100*'Table CU Tshs'!V6/'Table CU Tshs'!$Y$6</f>
        <v>1.2724337752165416</v>
      </c>
      <c r="W6" s="73">
        <f>100*'Table CU Tshs'!W6/'Table CU Tshs'!$Y$6</f>
        <v>92.23977641448475</v>
      </c>
      <c r="X6" s="73">
        <f>100*'Table CU Tshs'!X6/'Table CU Tshs'!$Y$6</f>
        <v>7.760223585515265</v>
      </c>
      <c r="Y6" s="73">
        <f>100*'Table CU Tshs'!Y6/'Table CU Tshs'!$Y$6</f>
        <v>100</v>
      </c>
    </row>
    <row r="7" spans="1:25" s="64" customFormat="1" ht="9" customHeight="1">
      <c r="A7" s="39" t="s">
        <v>11</v>
      </c>
      <c r="B7" s="39"/>
      <c r="C7" s="73">
        <f>100*'Table CU Tshs'!C7/'Table CU Tshs'!$Y$7</f>
        <v>26.745885729603593</v>
      </c>
      <c r="D7" s="73">
        <f>100*'Table CU Tshs'!D7/'Table CU Tshs'!$Y$7</f>
        <v>4.298514927138659</v>
      </c>
      <c r="E7" s="73">
        <f>100*'Table CU Tshs'!E7/'Table CU Tshs'!$Y$7</f>
        <v>7.855564961023495</v>
      </c>
      <c r="F7" s="73">
        <f>100*'Table CU Tshs'!F7/'Table CU Tshs'!$Y$7</f>
        <v>0.8466422750880668</v>
      </c>
      <c r="G7" s="73">
        <f>100*'Table CU Tshs'!G7/'Table CU Tshs'!$Y$7</f>
        <v>0.41416101742753575</v>
      </c>
      <c r="H7" s="73">
        <f>100*'Table CU Tshs'!H7/'Table CU Tshs'!$Y$7</f>
        <v>11.072466928899065</v>
      </c>
      <c r="I7" s="73">
        <f>100*'Table CU Tshs'!I7/'Table CU Tshs'!$Y$7</f>
        <v>9.271781206889887</v>
      </c>
      <c r="J7" s="73">
        <f>100*'Table CU Tshs'!J7/'Table CU Tshs'!$Y$7</f>
        <v>1.5070762193191785</v>
      </c>
      <c r="K7" s="73">
        <f>100*'Table CU Tshs'!K7/'Table CU Tshs'!$Y$7</f>
        <v>7.344933890650312</v>
      </c>
      <c r="L7" s="73">
        <f>100*'Table CU Tshs'!L7/'Table CU Tshs'!$Y$7</f>
        <v>1.7817808189598103</v>
      </c>
      <c r="M7" s="73">
        <f>100*'Table CU Tshs'!M7/'Table CU Tshs'!$Y$7</f>
        <v>4.439906561493072</v>
      </c>
      <c r="N7" s="39" t="s">
        <v>11</v>
      </c>
      <c r="O7" s="41"/>
      <c r="P7" s="73">
        <f>100*'Table CU Tshs'!P7/'Table CU Tshs'!$Y$7</f>
        <v>4.821025275779343</v>
      </c>
      <c r="Q7" s="73">
        <f>100*'Table CU Tshs'!Q7/'Table CU Tshs'!$Y$7</f>
        <v>0.5491536644551265</v>
      </c>
      <c r="R7" s="73">
        <f>100*'Table CU Tshs'!R7/'Table CU Tshs'!$Y$7</f>
        <v>2.314714188685293</v>
      </c>
      <c r="S7" s="73">
        <f>100*'Table CU Tshs'!S7/'Table CU Tshs'!$Y$7</f>
        <v>3.126252263051459</v>
      </c>
      <c r="T7" s="73">
        <f>100*'Table CU Tshs'!T7/'Table CU Tshs'!$Y$7</f>
        <v>2.5578414852618443</v>
      </c>
      <c r="U7" s="73">
        <f>100*'Table CU Tshs'!U7/'Table CU Tshs'!$Y$7</f>
        <v>1.5040807606115754</v>
      </c>
      <c r="V7" s="73">
        <f>100*'Table CU Tshs'!V7/'Table CU Tshs'!$Y$7</f>
        <v>1.2126200986577047</v>
      </c>
      <c r="W7" s="73">
        <f>100*'Table CU Tshs'!W7/'Table CU Tshs'!$Y$7</f>
        <v>91.66440227299503</v>
      </c>
      <c r="X7" s="73">
        <f>100*'Table CU Tshs'!X7/'Table CU Tshs'!$Y$7</f>
        <v>8.335597727004957</v>
      </c>
      <c r="Y7" s="73">
        <f>100*'Table CU Tshs'!Y7/'Table CU Tshs'!$Y$7</f>
        <v>100</v>
      </c>
    </row>
    <row r="8" spans="1:25" s="64" customFormat="1" ht="9" customHeight="1">
      <c r="A8" s="39" t="s">
        <v>12</v>
      </c>
      <c r="B8" s="41"/>
      <c r="C8" s="73">
        <f>100*'Table CU Tshs'!C8/'Table CU Tshs'!$Y$8</f>
        <v>27.444142597497112</v>
      </c>
      <c r="D8" s="73">
        <f>100*'Table CU Tshs'!D8/'Table CU Tshs'!$Y$8</f>
        <v>4.890410402420854</v>
      </c>
      <c r="E8" s="73">
        <f>100*'Table CU Tshs'!E8/'Table CU Tshs'!$Y$8</f>
        <v>7.813717835052471</v>
      </c>
      <c r="F8" s="73">
        <f>100*'Table CU Tshs'!F8/'Table CU Tshs'!$Y$8</f>
        <v>0.43637705792783027</v>
      </c>
      <c r="G8" s="73">
        <f>100*'Table CU Tshs'!G8/'Table CU Tshs'!$Y$8</f>
        <v>0.3997071638918262</v>
      </c>
      <c r="H8" s="73">
        <f>100*'Table CU Tshs'!H8/'Table CU Tshs'!$Y$8</f>
        <v>11.318186900066527</v>
      </c>
      <c r="I8" s="73">
        <f>100*'Table CU Tshs'!I8/'Table CU Tshs'!$Y$8</f>
        <v>9.100651781982465</v>
      </c>
      <c r="J8" s="73">
        <f>100*'Table CU Tshs'!J8/'Table CU Tshs'!$Y$8</f>
        <v>1.4055025309906541</v>
      </c>
      <c r="K8" s="73">
        <f>100*'Table CU Tshs'!K8/'Table CU Tshs'!$Y$8</f>
        <v>6.966889729148266</v>
      </c>
      <c r="L8" s="73">
        <f>100*'Table CU Tshs'!L8/'Table CU Tshs'!$Y$8</f>
        <v>1.6053142198021888</v>
      </c>
      <c r="M8" s="73">
        <f>100*'Table CU Tshs'!M8/'Table CU Tshs'!$Y$8</f>
        <v>4.8622674757196345</v>
      </c>
      <c r="N8" s="39" t="s">
        <v>12</v>
      </c>
      <c r="O8" s="41"/>
      <c r="P8" s="73">
        <f>100*'Table CU Tshs'!P8/'Table CU Tshs'!$Y$8</f>
        <v>4.472487116552223</v>
      </c>
      <c r="Q8" s="73">
        <f>100*'Table CU Tshs'!Q8/'Table CU Tshs'!$Y$8</f>
        <v>0.5702298716675258</v>
      </c>
      <c r="R8" s="73">
        <f>100*'Table CU Tshs'!R8/'Table CU Tshs'!$Y$8</f>
        <v>2.456553015227861</v>
      </c>
      <c r="S8" s="73">
        <f>100*'Table CU Tshs'!S8/'Table CU Tshs'!$Y$8</f>
        <v>2.9182564226073113</v>
      </c>
      <c r="T8" s="73">
        <f>100*'Table CU Tshs'!T8/'Table CU Tshs'!$Y$8</f>
        <v>2.4669912519240356</v>
      </c>
      <c r="U8" s="73">
        <f>100*'Table CU Tshs'!U8/'Table CU Tshs'!$Y$8</f>
        <v>1.4216048678895394</v>
      </c>
      <c r="V8" s="73">
        <f>100*'Table CU Tshs'!V8/'Table CU Tshs'!$Y$8</f>
        <v>1.2018402241085142</v>
      </c>
      <c r="W8" s="73">
        <f>100*'Table CU Tshs'!W8/'Table CU Tshs'!$Y$8</f>
        <v>91.75113046447684</v>
      </c>
      <c r="X8" s="73">
        <f>100*'Table CU Tshs'!X8/'Table CU Tshs'!$Y$8</f>
        <v>8.248869535523184</v>
      </c>
      <c r="Y8" s="73">
        <f>100*'Table CU Tshs'!Y8/'Table CU Tshs'!$Y$8</f>
        <v>100</v>
      </c>
    </row>
    <row r="9" spans="1:25" s="64" customFormat="1" ht="9" customHeight="1">
      <c r="A9" s="39" t="s">
        <v>14</v>
      </c>
      <c r="B9" s="41"/>
      <c r="C9" s="73">
        <f>100*'Table CU Tshs'!C9/'Table CU Tshs'!$Y$9</f>
        <v>28.756008069916444</v>
      </c>
      <c r="D9" s="73">
        <f>100*'Table CU Tshs'!D9/'Table CU Tshs'!$Y$9</f>
        <v>4.3848586254874204</v>
      </c>
      <c r="E9" s="73">
        <f>100*'Table CU Tshs'!E9/'Table CU Tshs'!$Y$9</f>
        <v>7.666260875486014</v>
      </c>
      <c r="F9" s="73">
        <f>100*'Table CU Tshs'!F9/'Table CU Tshs'!$Y$9</f>
        <v>0.34813831895162173</v>
      </c>
      <c r="G9" s="73">
        <f>100*'Table CU Tshs'!G9/'Table CU Tshs'!$Y$9</f>
        <v>0.4378858298554917</v>
      </c>
      <c r="H9" s="73">
        <f>100*'Table CU Tshs'!H9/'Table CU Tshs'!$Y$9</f>
        <v>12.207208465853517</v>
      </c>
      <c r="I9" s="73">
        <f>100*'Table CU Tshs'!I9/'Table CU Tshs'!$Y$9</f>
        <v>9.132189236776513</v>
      </c>
      <c r="J9" s="73">
        <f>100*'Table CU Tshs'!J9/'Table CU Tshs'!$Y$9</f>
        <v>1.3497180526685348</v>
      </c>
      <c r="K9" s="73">
        <f>100*'Table CU Tshs'!K9/'Table CU Tshs'!$Y$9</f>
        <v>6.651966812137335</v>
      </c>
      <c r="L9" s="73">
        <f>100*'Table CU Tshs'!L9/'Table CU Tshs'!$Y$9</f>
        <v>1.5407475805765793</v>
      </c>
      <c r="M9" s="73">
        <f>100*'Table CU Tshs'!M9/'Table CU Tshs'!$Y$9</f>
        <v>4.033995858611149</v>
      </c>
      <c r="N9" s="39" t="s">
        <v>14</v>
      </c>
      <c r="O9" s="41"/>
      <c r="P9" s="73">
        <f>100*'Table CU Tshs'!P9/'Table CU Tshs'!$Y$9</f>
        <v>4.199626135573309</v>
      </c>
      <c r="Q9" s="73">
        <f>100*'Table CU Tshs'!Q9/'Table CU Tshs'!$Y$9</f>
        <v>0.612057703991661</v>
      </c>
      <c r="R9" s="73">
        <f>100*'Table CU Tshs'!R9/'Table CU Tshs'!$Y$9</f>
        <v>2.5497688229911804</v>
      </c>
      <c r="S9" s="73">
        <f>100*'Table CU Tshs'!S9/'Table CU Tshs'!$Y$9</f>
        <v>2.8081554844165657</v>
      </c>
      <c r="T9" s="73">
        <f>100*'Table CU Tshs'!T9/'Table CU Tshs'!$Y$9</f>
        <v>2.4124054997829925</v>
      </c>
      <c r="U9" s="73">
        <f>100*'Table CU Tshs'!U9/'Table CU Tshs'!$Y$9</f>
        <v>1.416094736717312</v>
      </c>
      <c r="V9" s="73">
        <f>100*'Table CU Tshs'!V9/'Table CU Tshs'!$Y$9</f>
        <v>1.249349284366313</v>
      </c>
      <c r="W9" s="73">
        <f>100*'Table CU Tshs'!W9/'Table CU Tshs'!$Y$9</f>
        <v>91.75643539415995</v>
      </c>
      <c r="X9" s="73">
        <f>100*'Table CU Tshs'!X9/'Table CU Tshs'!$Y$9</f>
        <v>8.243564605840072</v>
      </c>
      <c r="Y9" s="73">
        <f>100*'Table CU Tshs'!Y9/'Table CU Tshs'!$Y$9</f>
        <v>100</v>
      </c>
    </row>
    <row r="10" spans="1:25" s="64" customFormat="1" ht="9" customHeight="1">
      <c r="A10" s="39" t="s">
        <v>17</v>
      </c>
      <c r="B10" s="41"/>
      <c r="C10" s="73">
        <f>100*'Table CU Tshs'!C10/'Table CU Tshs'!$Y$10</f>
        <v>27.354111777639886</v>
      </c>
      <c r="D10" s="73">
        <f>100*'Table CU Tshs'!D10/'Table CU Tshs'!$Y$10</f>
        <v>5.206798276541333</v>
      </c>
      <c r="E10" s="73">
        <f>100*'Table CU Tshs'!E10/'Table CU Tshs'!$Y$10</f>
        <v>7.912783327648724</v>
      </c>
      <c r="F10" s="73">
        <f>100*'Table CU Tshs'!F10/'Table CU Tshs'!$Y$10</f>
        <v>0.27887442908867105</v>
      </c>
      <c r="G10" s="73">
        <f>100*'Table CU Tshs'!G10/'Table CU Tshs'!$Y$10</f>
        <v>0.4472449357202757</v>
      </c>
      <c r="H10" s="73">
        <f>100*'Table CU Tshs'!H10/'Table CU Tshs'!$Y$10</f>
        <v>13.110123246445873</v>
      </c>
      <c r="I10" s="73">
        <f>100*'Table CU Tshs'!I10/'Table CU Tshs'!$Y$10</f>
        <v>8.91018943479081</v>
      </c>
      <c r="J10" s="73">
        <f>100*'Table CU Tshs'!J10/'Table CU Tshs'!$Y$10</f>
        <v>1.3338171163161099</v>
      </c>
      <c r="K10" s="73">
        <f>100*'Table CU Tshs'!K10/'Table CU Tshs'!$Y$10</f>
        <v>6.759671347500846</v>
      </c>
      <c r="L10" s="73">
        <f>100*'Table CU Tshs'!L10/'Table CU Tshs'!$Y$10</f>
        <v>1.571246842650109</v>
      </c>
      <c r="M10" s="73">
        <f>100*'Table CU Tshs'!M10/'Table CU Tshs'!$Y$10</f>
        <v>3.889929955258592</v>
      </c>
      <c r="N10" s="39" t="s">
        <v>17</v>
      </c>
      <c r="O10" s="41"/>
      <c r="P10" s="73">
        <f>100*'Table CU Tshs'!P10/'Table CU Tshs'!$Y$10</f>
        <v>4.138764906285428</v>
      </c>
      <c r="Q10" s="73">
        <f>100*'Table CU Tshs'!Q10/'Table CU Tshs'!$Y$10</f>
        <v>0.5740871544246726</v>
      </c>
      <c r="R10" s="73">
        <f>100*'Table CU Tshs'!R10/'Table CU Tshs'!$Y$10</f>
        <v>2.482586970185464</v>
      </c>
      <c r="S10" s="73">
        <f>100*'Table CU Tshs'!S10/'Table CU Tshs'!$Y$10</f>
        <v>2.8660752784989394</v>
      </c>
      <c r="T10" s="73">
        <f>100*'Table CU Tshs'!T10/'Table CU Tshs'!$Y$10</f>
        <v>2.4854690437178126</v>
      </c>
      <c r="U10" s="73">
        <f>100*'Table CU Tshs'!U10/'Table CU Tshs'!$Y$10</f>
        <v>1.4652363055023205</v>
      </c>
      <c r="V10" s="73">
        <f>100*'Table CU Tshs'!V10/'Table CU Tshs'!$Y$10</f>
        <v>1.3131566577846685</v>
      </c>
      <c r="W10" s="73">
        <f>100*'Table CU Tshs'!W10/'Table CU Tshs'!$Y$10</f>
        <v>92.10016700600053</v>
      </c>
      <c r="X10" s="73">
        <f>100*'Table CU Tshs'!X10/'Table CU Tshs'!$Y$10</f>
        <v>7.899832993999463</v>
      </c>
      <c r="Y10" s="73">
        <f>100*'Table CU Tshs'!Y10/'Table CU Tshs'!$Y$10</f>
        <v>100</v>
      </c>
    </row>
    <row r="11" spans="1:25" s="64" customFormat="1" ht="9" customHeight="1">
      <c r="A11" s="39" t="s">
        <v>18</v>
      </c>
      <c r="B11" s="41"/>
      <c r="C11" s="73">
        <f>100*'Table CU Tshs'!C11/'Table CU Tshs'!$Y$11</f>
        <v>27.122211501744527</v>
      </c>
      <c r="D11" s="73">
        <f>100*'Table CU Tshs'!D11/'Table CU Tshs'!$Y$11</f>
        <v>5.331162727070512</v>
      </c>
      <c r="E11" s="73">
        <f>100*'Table CU Tshs'!E11/'Table CU Tshs'!$Y$11</f>
        <v>7.822393942957922</v>
      </c>
      <c r="F11" s="73">
        <f>100*'Table CU Tshs'!F11/'Table CU Tshs'!$Y$11</f>
        <v>0.27526902628970623</v>
      </c>
      <c r="G11" s="73">
        <f>100*'Table CU Tshs'!G11/'Table CU Tshs'!$Y$11</f>
        <v>0.4392821168260767</v>
      </c>
      <c r="H11" s="73">
        <f>100*'Table CU Tshs'!H11/'Table CU Tshs'!$Y$11</f>
        <v>13.865694506753396</v>
      </c>
      <c r="I11" s="73">
        <f>100*'Table CU Tshs'!I11/'Table CU Tshs'!$Y$11</f>
        <v>9.112845265572576</v>
      </c>
      <c r="J11" s="73">
        <f>100*'Table CU Tshs'!J11/'Table CU Tshs'!$Y$11</f>
        <v>1.250315348621829</v>
      </c>
      <c r="K11" s="73">
        <f>100*'Table CU Tshs'!K11/'Table CU Tshs'!$Y$11</f>
        <v>7.1606761192541875</v>
      </c>
      <c r="L11" s="73">
        <f>100*'Table CU Tshs'!L11/'Table CU Tshs'!$Y$11</f>
        <v>1.5271491521596678</v>
      </c>
      <c r="M11" s="73">
        <f>100*'Table CU Tshs'!M11/'Table CU Tshs'!$Y$11</f>
        <v>3.666819675667888</v>
      </c>
      <c r="N11" s="39" t="s">
        <v>18</v>
      </c>
      <c r="O11" s="41"/>
      <c r="P11" s="73">
        <f>100*'Table CU Tshs'!P11/'Table CU Tshs'!$Y$11</f>
        <v>3.984774060902256</v>
      </c>
      <c r="Q11" s="73">
        <f>100*'Table CU Tshs'!Q11/'Table CU Tshs'!$Y$11</f>
        <v>0.5605600015027384</v>
      </c>
      <c r="R11" s="73">
        <f>100*'Table CU Tshs'!R11/'Table CU Tshs'!$Y$11</f>
        <v>2.4861168470062216</v>
      </c>
      <c r="S11" s="73">
        <f>100*'Table CU Tshs'!S11/'Table CU Tshs'!$Y$11</f>
        <v>2.8794590161041436</v>
      </c>
      <c r="T11" s="73">
        <f>100*'Table CU Tshs'!T11/'Table CU Tshs'!$Y$11</f>
        <v>2.4720442928020927</v>
      </c>
      <c r="U11" s="73">
        <f>100*'Table CU Tshs'!U11/'Table CU Tshs'!$Y$11</f>
        <v>1.438389851790323</v>
      </c>
      <c r="V11" s="73">
        <f>100*'Table CU Tshs'!V11/'Table CU Tshs'!$Y$11</f>
        <v>1.3465533742915778</v>
      </c>
      <c r="W11" s="73">
        <f>100*'Table CU Tshs'!W11/'Table CU Tshs'!$Y$11</f>
        <v>92.74171682731765</v>
      </c>
      <c r="X11" s="73">
        <f>100*'Table CU Tshs'!X11/'Table CU Tshs'!$Y$11</f>
        <v>7.258283172682347</v>
      </c>
      <c r="Y11" s="73">
        <f>100*'Table CU Tshs'!Y11/'Table CU Tshs'!$Y$11</f>
        <v>100</v>
      </c>
    </row>
    <row r="12" spans="1:25" s="64" customFormat="1" ht="9" customHeight="1">
      <c r="A12" s="39" t="s">
        <v>19</v>
      </c>
      <c r="B12" s="41"/>
      <c r="C12" s="73">
        <f>100*'Table CU Tshs'!C12/'Table CU Tshs'!$Y$12</f>
        <v>26.652321502057767</v>
      </c>
      <c r="D12" s="73">
        <f>100*'Table CU Tshs'!D12/'Table CU Tshs'!$Y$12</f>
        <v>6.784925679063597</v>
      </c>
      <c r="E12" s="73">
        <f>100*'Table CU Tshs'!E12/'Table CU Tshs'!$Y$12</f>
        <v>7.7063215490564865</v>
      </c>
      <c r="F12" s="73">
        <f>100*'Table CU Tshs'!F12/'Table CU Tshs'!$Y$12</f>
        <v>0.2737298378221761</v>
      </c>
      <c r="G12" s="73">
        <f>100*'Table CU Tshs'!G12/'Table CU Tshs'!$Y$12</f>
        <v>0.4372966411810224</v>
      </c>
      <c r="H12" s="73">
        <f>100*'Table CU Tshs'!H12/'Table CU Tshs'!$Y$12</f>
        <v>14.055348570928725</v>
      </c>
      <c r="I12" s="73">
        <f>100*'Table CU Tshs'!I12/'Table CU Tshs'!$Y$12</f>
        <v>8.891676319436067</v>
      </c>
      <c r="J12" s="73">
        <f>100*'Table CU Tshs'!J12/'Table CU Tshs'!$Y$12</f>
        <v>0.9428345742993107</v>
      </c>
      <c r="K12" s="73">
        <f>100*'Table CU Tshs'!K12/'Table CU Tshs'!$Y$12</f>
        <v>7.358555014280497</v>
      </c>
      <c r="L12" s="73">
        <f>100*'Table CU Tshs'!L12/'Table CU Tshs'!$Y$12</f>
        <v>1.5105264188971967</v>
      </c>
      <c r="M12" s="73">
        <f>100*'Table CU Tshs'!M12/'Table CU Tshs'!$Y$12</f>
        <v>3.4471523286900916</v>
      </c>
      <c r="N12" s="39" t="s">
        <v>19</v>
      </c>
      <c r="O12" s="41"/>
      <c r="P12" s="73">
        <f>100*'Table CU Tshs'!P12/'Table CU Tshs'!$Y$12</f>
        <v>3.8030333292715506</v>
      </c>
      <c r="Q12" s="73">
        <f>100*'Table CU Tshs'!Q12/'Table CU Tshs'!$Y$12</f>
        <v>0.5655243528035685</v>
      </c>
      <c r="R12" s="73">
        <f>100*'Table CU Tshs'!R12/'Table CU Tshs'!$Y$12</f>
        <v>2.5392787391654394</v>
      </c>
      <c r="S12" s="73">
        <f>100*'Table CU Tshs'!S12/'Table CU Tshs'!$Y$12</f>
        <v>2.9901866933689645</v>
      </c>
      <c r="T12" s="73">
        <f>100*'Table CU Tshs'!T12/'Table CU Tshs'!$Y$12</f>
        <v>2.3657657075147367</v>
      </c>
      <c r="U12" s="73">
        <f>100*'Table CU Tshs'!U12/'Table CU Tshs'!$Y$12</f>
        <v>1.4169048107319049</v>
      </c>
      <c r="V12" s="73">
        <f>100*'Table CU Tshs'!V12/'Table CU Tshs'!$Y$12</f>
        <v>1.2960729461203626</v>
      </c>
      <c r="W12" s="73">
        <f>100*'Table CU Tshs'!W12/'Table CU Tshs'!$Y$12</f>
        <v>93.03745501468946</v>
      </c>
      <c r="X12" s="73">
        <f>100*'Table CU Tshs'!X12/'Table CU Tshs'!$Y$12</f>
        <v>6.962544985310548</v>
      </c>
      <c r="Y12" s="73">
        <f>100*'Table CU Tshs'!Y12/'Table CU Tshs'!$Y$12</f>
        <v>100</v>
      </c>
    </row>
    <row r="13" spans="1:25" s="64" customFormat="1" ht="9" customHeight="1">
      <c r="A13" s="39" t="s">
        <v>20</v>
      </c>
      <c r="B13" s="41"/>
      <c r="C13" s="73">
        <f>100*'Table CU Tshs'!C13/'Table CU Tshs'!$Y$13</f>
        <v>26.763305183094193</v>
      </c>
      <c r="D13" s="73">
        <f>100*'Table CU Tshs'!D13/'Table CU Tshs'!$Y$13</f>
        <v>7.335791462380034</v>
      </c>
      <c r="E13" s="73">
        <f>100*'Table CU Tshs'!E13/'Table CU Tshs'!$Y$13</f>
        <v>7.186125951523661</v>
      </c>
      <c r="F13" s="73">
        <f>100*'Table CU Tshs'!F13/'Table CU Tshs'!$Y$13</f>
        <v>0.2421681541271214</v>
      </c>
      <c r="G13" s="73">
        <f>100*'Table CU Tshs'!G13/'Table CU Tshs'!$Y$13</f>
        <v>0.47731541977167674</v>
      </c>
      <c r="H13" s="73">
        <f>100*'Table CU Tshs'!H13/'Table CU Tshs'!$Y$13</f>
        <v>14.02282493793688</v>
      </c>
      <c r="I13" s="73">
        <f>100*'Table CU Tshs'!I13/'Table CU Tshs'!$Y$13</f>
        <v>8.677999989090338</v>
      </c>
      <c r="J13" s="73">
        <f>100*'Table CU Tshs'!J13/'Table CU Tshs'!$Y$13</f>
        <v>1.024142345986605</v>
      </c>
      <c r="K13" s="73">
        <f>100*'Table CU Tshs'!K13/'Table CU Tshs'!$Y$13</f>
        <v>6.945024751797759</v>
      </c>
      <c r="L13" s="73">
        <f>100*'Table CU Tshs'!L13/'Table CU Tshs'!$Y$13</f>
        <v>1.5188815754062925</v>
      </c>
      <c r="M13" s="73">
        <f>100*'Table CU Tshs'!M13/'Table CU Tshs'!$Y$13</f>
        <v>3.4406004764110567</v>
      </c>
      <c r="N13" s="39" t="s">
        <v>20</v>
      </c>
      <c r="O13" s="41"/>
      <c r="P13" s="73">
        <f>100*'Table CU Tshs'!P13/'Table CU Tshs'!$Y$13</f>
        <v>3.75731959785514</v>
      </c>
      <c r="Q13" s="73">
        <f>100*'Table CU Tshs'!Q13/'Table CU Tshs'!$Y$13</f>
        <v>0.6957631360259624</v>
      </c>
      <c r="R13" s="73">
        <f>100*'Table CU Tshs'!R13/'Table CU Tshs'!$Y$13</f>
        <v>2.572098752790413</v>
      </c>
      <c r="S13" s="73">
        <f>100*'Table CU Tshs'!S13/'Table CU Tshs'!$Y$13</f>
        <v>2.929864772970669</v>
      </c>
      <c r="T13" s="73">
        <f>100*'Table CU Tshs'!T13/'Table CU Tshs'!$Y$13</f>
        <v>2.3335680517331125</v>
      </c>
      <c r="U13" s="73">
        <f>100*'Table CU Tshs'!U13/'Table CU Tshs'!$Y$13</f>
        <v>1.4154960607593199</v>
      </c>
      <c r="V13" s="73">
        <f>100*'Table CU Tshs'!V13/'Table CU Tshs'!$Y$13</f>
        <v>1.3865794143867396</v>
      </c>
      <c r="W13" s="73">
        <f>100*'Table CU Tshs'!W13/'Table CU Tshs'!$Y$13</f>
        <v>92.72487003404699</v>
      </c>
      <c r="X13" s="73">
        <f>100*'Table CU Tshs'!X13/'Table CU Tshs'!$Y$13</f>
        <v>7.275129965953033</v>
      </c>
      <c r="Y13" s="73">
        <f>100*'Table CU Tshs'!Y13/'Table CU Tshs'!$Y$13</f>
        <v>100</v>
      </c>
    </row>
    <row r="14" spans="1:109" s="64" customFormat="1" ht="9" customHeight="1">
      <c r="A14" s="50"/>
      <c r="B14" s="42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41"/>
      <c r="O14" s="42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</row>
    <row r="15" spans="1:109" s="65" customFormat="1" ht="9" customHeight="1">
      <c r="A15" s="102">
        <v>2012</v>
      </c>
      <c r="B15" s="42" t="s">
        <v>3</v>
      </c>
      <c r="C15" s="73">
        <f>100*'Table CU Tshs'!C15/'Table CU Tshs'!$Y$15</f>
        <v>28.825893049618777</v>
      </c>
      <c r="D15" s="73">
        <f>100*'Table CU Tshs'!D15/'Table CU Tshs'!$Y$15</f>
        <v>5.764887937302418</v>
      </c>
      <c r="E15" s="73">
        <f>100*'Table CU Tshs'!E15/'Table CU Tshs'!$Y$15</f>
        <v>8.782871894174423</v>
      </c>
      <c r="F15" s="73">
        <f>100*'Table CU Tshs'!F15/'Table CU Tshs'!$Y$15</f>
        <v>0.7009392835074919</v>
      </c>
      <c r="G15" s="73">
        <f>100*'Table CU Tshs'!G15/'Table CU Tshs'!$Y$15</f>
        <v>0.42050180640394985</v>
      </c>
      <c r="H15" s="73">
        <f>100*'Table CU Tshs'!H15/'Table CU Tshs'!$Y$15</f>
        <v>9.451480836518257</v>
      </c>
      <c r="I15" s="73">
        <f>100*'Table CU Tshs'!I15/'Table CU Tshs'!$Y$15</f>
        <v>10.451365731879418</v>
      </c>
      <c r="J15" s="73">
        <f>100*'Table CU Tshs'!J15/'Table CU Tshs'!$Y$15</f>
        <v>1.8814469890551417</v>
      </c>
      <c r="K15" s="73">
        <f>100*'Table CU Tshs'!K15/'Table CU Tshs'!$Y$15</f>
        <v>5.2014006453414146</v>
      </c>
      <c r="L15" s="73">
        <f>100*'Table CU Tshs'!L15/'Table CU Tshs'!$Y$15</f>
        <v>1.815973598956684</v>
      </c>
      <c r="M15" s="73">
        <f>100*'Table CU Tshs'!M15/'Table CU Tshs'!$Y$15</f>
        <v>4.232516969367076</v>
      </c>
      <c r="N15" s="112" t="s">
        <v>0</v>
      </c>
      <c r="O15" s="42" t="s">
        <v>3</v>
      </c>
      <c r="P15" s="73">
        <f>100*'Table CU Tshs'!P15/'Table CU Tshs'!$Y$15</f>
        <v>4.287762228394764</v>
      </c>
      <c r="Q15" s="73">
        <f>100*'Table CU Tshs'!Q15/'Table CU Tshs'!$Y$15</f>
        <v>0.42234937771847236</v>
      </c>
      <c r="R15" s="73">
        <f>100*'Table CU Tshs'!R15/'Table CU Tshs'!$Y$15</f>
        <v>1.9217595224771107</v>
      </c>
      <c r="S15" s="73">
        <f>100*'Table CU Tshs'!S15/'Table CU Tshs'!$Y$15</f>
        <v>3.6337111455471947</v>
      </c>
      <c r="T15" s="73">
        <f>100*'Table CU Tshs'!T15/'Table CU Tshs'!$Y$15</f>
        <v>2.3772083824885746</v>
      </c>
      <c r="U15" s="73">
        <f>100*'Table CU Tshs'!U15/'Table CU Tshs'!$Y$15</f>
        <v>1.5960785533709518</v>
      </c>
      <c r="V15" s="73">
        <f>100*'Table CU Tshs'!V15/'Table CU Tshs'!$Y$15</f>
        <v>1.206640622008154</v>
      </c>
      <c r="W15" s="73">
        <f>100*'Table CU Tshs'!W15/'Table CU Tshs'!$Y$15</f>
        <v>92.97478857413024</v>
      </c>
      <c r="X15" s="73">
        <f>100*'Table CU Tshs'!X15/'Table CU Tshs'!$Y$15</f>
        <v>7.025211425869743</v>
      </c>
      <c r="Y15" s="73">
        <f>100*'Table CU Tshs'!Y15/'Table CU Tshs'!$Y$15</f>
        <v>100</v>
      </c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</row>
    <row r="16" spans="1:109" s="65" customFormat="1" ht="9" customHeight="1">
      <c r="A16" s="102"/>
      <c r="B16" s="42" t="s">
        <v>4</v>
      </c>
      <c r="C16" s="73">
        <f>100*'Table CU Tshs'!C16/'Table CU Tshs'!$Y$16</f>
        <v>25.80910915654312</v>
      </c>
      <c r="D16" s="73">
        <f>100*'Table CU Tshs'!D16/'Table CU Tshs'!$Y$16</f>
        <v>5.342719430753523</v>
      </c>
      <c r="E16" s="73">
        <f>100*'Table CU Tshs'!E16/'Table CU Tshs'!$Y$16</f>
        <v>9.48982729587031</v>
      </c>
      <c r="F16" s="73">
        <f>100*'Table CU Tshs'!F16/'Table CU Tshs'!$Y$16</f>
        <v>0.8819895179043485</v>
      </c>
      <c r="G16" s="73">
        <f>100*'Table CU Tshs'!G16/'Table CU Tshs'!$Y$16</f>
        <v>0.4418779511251201</v>
      </c>
      <c r="H16" s="73">
        <f>100*'Table CU Tshs'!H16/'Table CU Tshs'!$Y$16</f>
        <v>9.755239928581688</v>
      </c>
      <c r="I16" s="73">
        <f>100*'Table CU Tshs'!I16/'Table CU Tshs'!$Y$16</f>
        <v>10.705607324038155</v>
      </c>
      <c r="J16" s="73">
        <f>100*'Table CU Tshs'!J16/'Table CU Tshs'!$Y$16</f>
        <v>1.986857410817015</v>
      </c>
      <c r="K16" s="73">
        <f>100*'Table CU Tshs'!K16/'Table CU Tshs'!$Y$16</f>
        <v>6.198565275460811</v>
      </c>
      <c r="L16" s="73">
        <f>100*'Table CU Tshs'!L16/'Table CU Tshs'!$Y$16</f>
        <v>2.0426155538626154</v>
      </c>
      <c r="M16" s="73">
        <f>100*'Table CU Tshs'!M16/'Table CU Tshs'!$Y$16</f>
        <v>4.247014559564563</v>
      </c>
      <c r="N16" s="112"/>
      <c r="O16" s="42" t="s">
        <v>4</v>
      </c>
      <c r="P16" s="73">
        <f>100*'Table CU Tshs'!P16/'Table CU Tshs'!$Y$16</f>
        <v>4.3835578886746305</v>
      </c>
      <c r="Q16" s="73">
        <f>100*'Table CU Tshs'!Q16/'Table CU Tshs'!$Y$16</f>
        <v>0.45787881434638716</v>
      </c>
      <c r="R16" s="73">
        <f>100*'Table CU Tshs'!R16/'Table CU Tshs'!$Y$16</f>
        <v>2.026663344144465</v>
      </c>
      <c r="S16" s="73">
        <f>100*'Table CU Tshs'!S16/'Table CU Tshs'!$Y$16</f>
        <v>3.7736595396829364</v>
      </c>
      <c r="T16" s="73">
        <f>100*'Table CU Tshs'!T16/'Table CU Tshs'!$Y$16</f>
        <v>2.3321412710091387</v>
      </c>
      <c r="U16" s="73">
        <f>100*'Table CU Tshs'!U16/'Table CU Tshs'!$Y$16</f>
        <v>1.6954551877389887</v>
      </c>
      <c r="V16" s="73">
        <f>100*'Table CU Tshs'!V16/'Table CU Tshs'!$Y$16</f>
        <v>1.2698022588889957</v>
      </c>
      <c r="W16" s="73">
        <f>100*'Table CU Tshs'!W16/'Table CU Tshs'!$Y$16</f>
        <v>92.84058170900681</v>
      </c>
      <c r="X16" s="73">
        <f>100*'Table CU Tshs'!X16/'Table CU Tshs'!$Y$16</f>
        <v>7.159418290993187</v>
      </c>
      <c r="Y16" s="73">
        <f>100*'Table CU Tshs'!Y16/'Table CU Tshs'!$Y$16</f>
        <v>100</v>
      </c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</row>
    <row r="17" spans="1:109" s="65" customFormat="1" ht="9" customHeight="1">
      <c r="A17" s="102"/>
      <c r="B17" s="42" t="s">
        <v>5</v>
      </c>
      <c r="C17" s="73">
        <f>100*'Table CU Tshs'!C17/'Table CU Tshs'!$Y$17</f>
        <v>19.796661589960117</v>
      </c>
      <c r="D17" s="73">
        <f>100*'Table CU Tshs'!D17/'Table CU Tshs'!$Y$17</f>
        <v>5.691368367278627</v>
      </c>
      <c r="E17" s="73">
        <f>100*'Table CU Tshs'!E17/'Table CU Tshs'!$Y$17</f>
        <v>10.42464353214829</v>
      </c>
      <c r="F17" s="73">
        <f>100*'Table CU Tshs'!F17/'Table CU Tshs'!$Y$17</f>
        <v>0.9456263406240206</v>
      </c>
      <c r="G17" s="73">
        <f>100*'Table CU Tshs'!G17/'Table CU Tshs'!$Y$17</f>
        <v>0.4841099494393881</v>
      </c>
      <c r="H17" s="73">
        <f>100*'Table CU Tshs'!H17/'Table CU Tshs'!$Y$17</f>
        <v>11.02550429252282</v>
      </c>
      <c r="I17" s="73">
        <f>100*'Table CU Tshs'!I17/'Table CU Tshs'!$Y$17</f>
        <v>10.325432013272456</v>
      </c>
      <c r="J17" s="73">
        <f>100*'Table CU Tshs'!J17/'Table CU Tshs'!$Y$17</f>
        <v>2.283386173677323</v>
      </c>
      <c r="K17" s="73">
        <f>100*'Table CU Tshs'!K17/'Table CU Tshs'!$Y$17</f>
        <v>6.5579541830857755</v>
      </c>
      <c r="L17" s="73">
        <f>100*'Table CU Tshs'!L17/'Table CU Tshs'!$Y$17</f>
        <v>2.267689938103967</v>
      </c>
      <c r="M17" s="73">
        <f>100*'Table CU Tshs'!M17/'Table CU Tshs'!$Y$17</f>
        <v>4.415329884120487</v>
      </c>
      <c r="N17" s="112"/>
      <c r="O17" s="42" t="s">
        <v>5</v>
      </c>
      <c r="P17" s="73">
        <f>100*'Table CU Tshs'!P17/'Table CU Tshs'!$Y$17</f>
        <v>5.243159715127165</v>
      </c>
      <c r="Q17" s="73">
        <f>100*'Table CU Tshs'!Q17/'Table CU Tshs'!$Y$17</f>
        <v>0.49331103080586525</v>
      </c>
      <c r="R17" s="73">
        <f>100*'Table CU Tshs'!R17/'Table CU Tshs'!$Y$17</f>
        <v>2.142446714136908</v>
      </c>
      <c r="S17" s="73">
        <f>100*'Table CU Tshs'!S17/'Table CU Tshs'!$Y$17</f>
        <v>3.9665767626604245</v>
      </c>
      <c r="T17" s="73">
        <f>100*'Table CU Tshs'!T17/'Table CU Tshs'!$Y$17</f>
        <v>2.6614384465468244</v>
      </c>
      <c r="U17" s="73">
        <f>100*'Table CU Tshs'!U17/'Table CU Tshs'!$Y$17</f>
        <v>1.810546895849592</v>
      </c>
      <c r="V17" s="73">
        <f>100*'Table CU Tshs'!V17/'Table CU Tshs'!$Y$17</f>
        <v>1.387651087096128</v>
      </c>
      <c r="W17" s="73">
        <f>100*'Table CU Tshs'!W17/'Table CU Tshs'!$Y$17</f>
        <v>91.9228369164562</v>
      </c>
      <c r="X17" s="73">
        <f>100*'Table CU Tshs'!X17/'Table CU Tshs'!$Y$17</f>
        <v>8.077163083543796</v>
      </c>
      <c r="Y17" s="73">
        <f>100*'Table CU Tshs'!Y17/'Table CU Tshs'!$Y$17</f>
        <v>99.99999999999999</v>
      </c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</row>
    <row r="18" spans="1:109" s="65" customFormat="1" ht="9" customHeight="1">
      <c r="A18" s="102"/>
      <c r="B18" s="42" t="s">
        <v>6</v>
      </c>
      <c r="C18" s="73">
        <f>100*'Table CU Tshs'!C18/'Table CU Tshs'!$Y$18</f>
        <v>30.904162253260704</v>
      </c>
      <c r="D18" s="73">
        <f>100*'Table CU Tshs'!D18/'Table CU Tshs'!$Y$18</f>
        <v>3.184663080707219</v>
      </c>
      <c r="E18" s="73">
        <f>100*'Table CU Tshs'!E18/'Table CU Tshs'!$Y$18</f>
        <v>9.13618991644217</v>
      </c>
      <c r="F18" s="73">
        <f>100*'Table CU Tshs'!F18/'Table CU Tshs'!$Y$18</f>
        <v>0.833004321669931</v>
      </c>
      <c r="G18" s="73">
        <f>100*'Table CU Tshs'!G18/'Table CU Tshs'!$Y$18</f>
        <v>0.4478358717154676</v>
      </c>
      <c r="H18" s="73">
        <f>100*'Table CU Tshs'!H18/'Table CU Tshs'!$Y$18</f>
        <v>8.910025653941535</v>
      </c>
      <c r="I18" s="73">
        <f>100*'Table CU Tshs'!I18/'Table CU Tshs'!$Y$18</f>
        <v>9.969250651869555</v>
      </c>
      <c r="J18" s="73">
        <f>100*'Table CU Tshs'!J18/'Table CU Tshs'!$Y$18</f>
        <v>1.919476611745026</v>
      </c>
      <c r="K18" s="73">
        <f>100*'Table CU Tshs'!K18/'Table CU Tshs'!$Y$18</f>
        <v>6.110390496009675</v>
      </c>
      <c r="L18" s="73">
        <f>100*'Table CU Tshs'!L18/'Table CU Tshs'!$Y$18</f>
        <v>2.10579871459656</v>
      </c>
      <c r="M18" s="73">
        <f>100*'Table CU Tshs'!M18/'Table CU Tshs'!$Y$18</f>
        <v>3.629044001624636</v>
      </c>
      <c r="N18" s="112"/>
      <c r="O18" s="42" t="s">
        <v>6</v>
      </c>
      <c r="P18" s="73">
        <f>100*'Table CU Tshs'!P18/'Table CU Tshs'!$Y$18</f>
        <v>4.606579727914021</v>
      </c>
      <c r="Q18" s="73">
        <f>100*'Table CU Tshs'!Q18/'Table CU Tshs'!$Y$18</f>
        <v>0.4442486575363258</v>
      </c>
      <c r="R18" s="73">
        <f>100*'Table CU Tshs'!R18/'Table CU Tshs'!$Y$18</f>
        <v>1.908189641412264</v>
      </c>
      <c r="S18" s="73">
        <f>100*'Table CU Tshs'!S18/'Table CU Tshs'!$Y$18</f>
        <v>3.483430529857617</v>
      </c>
      <c r="T18" s="73">
        <f>100*'Table CU Tshs'!T18/'Table CU Tshs'!$Y$18</f>
        <v>2.2760076367683078</v>
      </c>
      <c r="U18" s="73">
        <f>100*'Table CU Tshs'!U18/'Table CU Tshs'!$Y$18</f>
        <v>1.4235976428086297</v>
      </c>
      <c r="V18" s="73">
        <f>100*'Table CU Tshs'!V18/'Table CU Tshs'!$Y$18</f>
        <v>1.2047343515879843</v>
      </c>
      <c r="W18" s="73">
        <f>100*'Table CU Tshs'!W18/'Table CU Tshs'!$Y$18</f>
        <v>92.49662976146763</v>
      </c>
      <c r="X18" s="73">
        <f>100*'Table CU Tshs'!X18/'Table CU Tshs'!$Y$18</f>
        <v>7.50337023853236</v>
      </c>
      <c r="Y18" s="73">
        <f>100*'Table CU Tshs'!Y18/'Table CU Tshs'!$Y$18</f>
        <v>100</v>
      </c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</row>
    <row r="19" spans="1:109" s="66" customFormat="1" ht="9" customHeight="1">
      <c r="A19" s="43"/>
      <c r="B19" s="4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43"/>
      <c r="O19" s="4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</row>
    <row r="20" spans="1:109" s="65" customFormat="1" ht="9" customHeight="1">
      <c r="A20" s="102">
        <v>2013</v>
      </c>
      <c r="B20" s="42" t="s">
        <v>3</v>
      </c>
      <c r="C20" s="73">
        <f>100*'Table CU Tshs'!C20/'Table CU Tshs'!$Y$20</f>
        <v>30.29819042280872</v>
      </c>
      <c r="D20" s="73">
        <f>100*'Table CU Tshs'!D20/'Table CU Tshs'!$Y$20</f>
        <v>4.405892566480756</v>
      </c>
      <c r="E20" s="73">
        <f>100*'Table CU Tshs'!E20/'Table CU Tshs'!$Y$20</f>
        <v>8.44562848088018</v>
      </c>
      <c r="F20" s="73">
        <f>100*'Table CU Tshs'!F20/'Table CU Tshs'!$Y$20</f>
        <v>0.7511478412323428</v>
      </c>
      <c r="G20" s="73">
        <f>100*'Table CU Tshs'!G20/'Table CU Tshs'!$Y$20</f>
        <v>0.4307860428297561</v>
      </c>
      <c r="H20" s="73">
        <f>100*'Table CU Tshs'!H20/'Table CU Tshs'!$Y$20</f>
        <v>9.904962647176502</v>
      </c>
      <c r="I20" s="73">
        <f>100*'Table CU Tshs'!I20/'Table CU Tshs'!$Y$20</f>
        <v>9.581534754075534</v>
      </c>
      <c r="J20" s="73">
        <f>100*'Table CU Tshs'!J20/'Table CU Tshs'!$Y$20</f>
        <v>1.8553939545442373</v>
      </c>
      <c r="K20" s="73">
        <f>100*'Table CU Tshs'!K20/'Table CU Tshs'!$Y$20</f>
        <v>5.998213562561801</v>
      </c>
      <c r="L20" s="73">
        <f>100*'Table CU Tshs'!L20/'Table CU Tshs'!$Y$20</f>
        <v>1.794228225093883</v>
      </c>
      <c r="M20" s="73">
        <f>100*'Table CU Tshs'!M20/'Table CU Tshs'!$Y$20</f>
        <v>3.4759037409404607</v>
      </c>
      <c r="N20" s="112" t="s">
        <v>7</v>
      </c>
      <c r="O20" s="42" t="s">
        <v>3</v>
      </c>
      <c r="P20" s="73">
        <f>100*'Table CU Tshs'!P20/'Table CU Tshs'!$Y$20</f>
        <v>4.7229691005172425</v>
      </c>
      <c r="Q20" s="73">
        <f>100*'Table CU Tshs'!Q20/'Table CU Tshs'!$Y$20</f>
        <v>0.4643764508917722</v>
      </c>
      <c r="R20" s="73">
        <f>100*'Table CU Tshs'!R20/'Table CU Tshs'!$Y$20</f>
        <v>1.9869126325573805</v>
      </c>
      <c r="S20" s="73">
        <f>100*'Table CU Tshs'!S20/'Table CU Tshs'!$Y$20</f>
        <v>3.553509735921281</v>
      </c>
      <c r="T20" s="73">
        <f>100*'Table CU Tshs'!T20/'Table CU Tshs'!$Y$20</f>
        <v>2.334299050052431</v>
      </c>
      <c r="U20" s="73">
        <f>100*'Table CU Tshs'!U20/'Table CU Tshs'!$Y$20</f>
        <v>1.52503842057467</v>
      </c>
      <c r="V20" s="73">
        <f>100*'Table CU Tshs'!V20/'Table CU Tshs'!$Y$20</f>
        <v>1.2180516098766305</v>
      </c>
      <c r="W20" s="73">
        <f>100*'Table CU Tshs'!W20/'Table CU Tshs'!$Y$20</f>
        <v>92.74703923901556</v>
      </c>
      <c r="X20" s="73">
        <f>100*'Table CU Tshs'!X20/'Table CU Tshs'!$Y$20</f>
        <v>7.252960760984423</v>
      </c>
      <c r="Y20" s="73">
        <f>100*'Table CU Tshs'!Y20/'Table CU Tshs'!$Y$20</f>
        <v>100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</row>
    <row r="21" spans="1:109" s="65" customFormat="1" ht="9" customHeight="1">
      <c r="A21" s="102"/>
      <c r="B21" s="42" t="s">
        <v>4</v>
      </c>
      <c r="C21" s="73">
        <f>100*'Table CU Tshs'!C21/'Table CU Tshs'!$Y$21</f>
        <v>26.937244919043184</v>
      </c>
      <c r="D21" s="73">
        <f>100*'Table CU Tshs'!D21/'Table CU Tshs'!$Y$21</f>
        <v>4.319827363865819</v>
      </c>
      <c r="E21" s="73">
        <f>100*'Table CU Tshs'!E21/'Table CU Tshs'!$Y$21</f>
        <v>8.974052800153087</v>
      </c>
      <c r="F21" s="73">
        <f>100*'Table CU Tshs'!F21/'Table CU Tshs'!$Y$21</f>
        <v>0.7772742650165488</v>
      </c>
      <c r="G21" s="73">
        <f>100*'Table CU Tshs'!G21/'Table CU Tshs'!$Y$21</f>
        <v>0.45680859406978425</v>
      </c>
      <c r="H21" s="73">
        <f>100*'Table CU Tshs'!H21/'Table CU Tshs'!$Y$21</f>
        <v>9.715824467926065</v>
      </c>
      <c r="I21" s="73">
        <f>100*'Table CU Tshs'!I21/'Table CU Tshs'!$Y$21</f>
        <v>9.780976871975938</v>
      </c>
      <c r="J21" s="73">
        <f>100*'Table CU Tshs'!J21/'Table CU Tshs'!$Y$21</f>
        <v>1.805863052067086</v>
      </c>
      <c r="K21" s="73">
        <f>100*'Table CU Tshs'!K21/'Table CU Tshs'!$Y$21</f>
        <v>7.752025214394196</v>
      </c>
      <c r="L21" s="73">
        <f>100*'Table CU Tshs'!L21/'Table CU Tshs'!$Y$21</f>
        <v>1.9612045286336395</v>
      </c>
      <c r="M21" s="73">
        <f>100*'Table CU Tshs'!M21/'Table CU Tshs'!$Y$21</f>
        <v>3.480127346534323</v>
      </c>
      <c r="N21" s="112"/>
      <c r="O21" s="42" t="s">
        <v>4</v>
      </c>
      <c r="P21" s="73">
        <f>100*'Table CU Tshs'!P21/'Table CU Tshs'!$Y$21</f>
        <v>4.89922559180504</v>
      </c>
      <c r="Q21" s="73">
        <f>100*'Table CU Tshs'!Q21/'Table CU Tshs'!$Y$21</f>
        <v>0.4924426529401073</v>
      </c>
      <c r="R21" s="73">
        <f>100*'Table CU Tshs'!R21/'Table CU Tshs'!$Y$21</f>
        <v>2.110967958062489</v>
      </c>
      <c r="S21" s="73">
        <f>100*'Table CU Tshs'!S21/'Table CU Tshs'!$Y$21</f>
        <v>3.6290644752247117</v>
      </c>
      <c r="T21" s="73">
        <f>100*'Table CU Tshs'!T21/'Table CU Tshs'!$Y$21</f>
        <v>2.366521000880949</v>
      </c>
      <c r="U21" s="73">
        <f>100*'Table CU Tshs'!U21/'Table CU Tshs'!$Y$21</f>
        <v>1.6076276794642135</v>
      </c>
      <c r="V21" s="73">
        <f>100*'Table CU Tshs'!V21/'Table CU Tshs'!$Y$21</f>
        <v>1.2410694011805337</v>
      </c>
      <c r="W21" s="73">
        <f>100*'Table CU Tshs'!W21/'Table CU Tshs'!$Y$21</f>
        <v>92.30814818323769</v>
      </c>
      <c r="X21" s="73">
        <f>100*'Table CU Tshs'!X21/'Table CU Tshs'!$Y$21</f>
        <v>7.691851816762326</v>
      </c>
      <c r="Y21" s="73">
        <f>100*'Table CU Tshs'!Y21/'Table CU Tshs'!$Y$21</f>
        <v>100</v>
      </c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</row>
    <row r="22" spans="1:109" s="65" customFormat="1" ht="9" customHeight="1">
      <c r="A22" s="102"/>
      <c r="B22" s="42" t="s">
        <v>5</v>
      </c>
      <c r="C22" s="73">
        <f>100*'Table CU Tshs'!C22/'Table CU Tshs'!$Y$22</f>
        <v>19.699324127076622</v>
      </c>
      <c r="D22" s="73">
        <f>100*'Table CU Tshs'!D22/'Table CU Tshs'!$Y$22</f>
        <v>4.370061616709056</v>
      </c>
      <c r="E22" s="73">
        <f>100*'Table CU Tshs'!E22/'Table CU Tshs'!$Y$22</f>
        <v>10.565324066740711</v>
      </c>
      <c r="F22" s="73">
        <f>100*'Table CU Tshs'!F22/'Table CU Tshs'!$Y$22</f>
        <v>0.7836780758928186</v>
      </c>
      <c r="G22" s="73">
        <f>100*'Table CU Tshs'!G22/'Table CU Tshs'!$Y$22</f>
        <v>0.43588742414467485</v>
      </c>
      <c r="H22" s="73">
        <f>100*'Table CU Tshs'!H22/'Table CU Tshs'!$Y$22</f>
        <v>12.837122550730374</v>
      </c>
      <c r="I22" s="73">
        <f>100*'Table CU Tshs'!I22/'Table CU Tshs'!$Y$22</f>
        <v>9.929884844633285</v>
      </c>
      <c r="J22" s="73">
        <f>100*'Table CU Tshs'!J22/'Table CU Tshs'!$Y$22</f>
        <v>1.9580962316655026</v>
      </c>
      <c r="K22" s="73">
        <f>100*'Table CU Tshs'!K22/'Table CU Tshs'!$Y$22</f>
        <v>8.114724338000604</v>
      </c>
      <c r="L22" s="73">
        <f>100*'Table CU Tshs'!L22/'Table CU Tshs'!$Y$22</f>
        <v>2.089773507476159</v>
      </c>
      <c r="M22" s="73">
        <f>100*'Table CU Tshs'!M22/'Table CU Tshs'!$Y$22</f>
        <v>3.6488346141844628</v>
      </c>
      <c r="N22" s="112"/>
      <c r="O22" s="42" t="s">
        <v>5</v>
      </c>
      <c r="P22" s="73">
        <f>100*'Table CU Tshs'!P22/'Table CU Tshs'!$Y$22</f>
        <v>5.496884150575375</v>
      </c>
      <c r="Q22" s="73">
        <f>100*'Table CU Tshs'!Q22/'Table CU Tshs'!$Y$22</f>
        <v>0.5188044224579298</v>
      </c>
      <c r="R22" s="73">
        <f>100*'Table CU Tshs'!R22/'Table CU Tshs'!$Y$22</f>
        <v>2.239431517897291</v>
      </c>
      <c r="S22" s="73">
        <f>100*'Table CU Tshs'!S22/'Table CU Tshs'!$Y$22</f>
        <v>3.6758820397907446</v>
      </c>
      <c r="T22" s="73">
        <f>100*'Table CU Tshs'!T22/'Table CU Tshs'!$Y$22</f>
        <v>2.572390702668608</v>
      </c>
      <c r="U22" s="73">
        <f>100*'Table CU Tshs'!U22/'Table CU Tshs'!$Y$22</f>
        <v>1.660185721668149</v>
      </c>
      <c r="V22" s="73">
        <f>100*'Table CU Tshs'!V22/'Table CU Tshs'!$Y$22</f>
        <v>1.3212199553627333</v>
      </c>
      <c r="W22" s="73">
        <f>100*'Table CU Tshs'!W22/'Table CU Tshs'!$Y$22</f>
        <v>91.9175099076751</v>
      </c>
      <c r="X22" s="73">
        <f>100*'Table CU Tshs'!X22/'Table CU Tshs'!$Y$22</f>
        <v>8.082490092324909</v>
      </c>
      <c r="Y22" s="73">
        <f>100*'Table CU Tshs'!Y22/'Table CU Tshs'!$Y$22</f>
        <v>100</v>
      </c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</row>
    <row r="23" spans="1:109" s="65" customFormat="1" ht="9" customHeight="1">
      <c r="A23" s="102"/>
      <c r="B23" s="42" t="s">
        <v>6</v>
      </c>
      <c r="C23" s="73">
        <f>100*'Table CU Tshs'!C23/'Table CU Tshs'!$Y$23</f>
        <v>29.708055963767755</v>
      </c>
      <c r="D23" s="73">
        <f>100*'Table CU Tshs'!D23/'Table CU Tshs'!$Y$23</f>
        <v>4.071026702226072</v>
      </c>
      <c r="E23" s="73">
        <f>100*'Table CU Tshs'!E23/'Table CU Tshs'!$Y$23</f>
        <v>8.557876688745225</v>
      </c>
      <c r="F23" s="73">
        <f>100*'Table CU Tshs'!F23/'Table CU Tshs'!$Y$23</f>
        <v>0.7114046338116466</v>
      </c>
      <c r="G23" s="73">
        <f>100*'Table CU Tshs'!G23/'Table CU Tshs'!$Y$23</f>
        <v>0.4513141793980827</v>
      </c>
      <c r="H23" s="73">
        <f>100*'Table CU Tshs'!H23/'Table CU Tshs'!$Y$23</f>
        <v>10.95582194940556</v>
      </c>
      <c r="I23" s="73">
        <f>100*'Table CU Tshs'!I23/'Table CU Tshs'!$Y$23</f>
        <v>9.462042575292946</v>
      </c>
      <c r="J23" s="73">
        <f>100*'Table CU Tshs'!J23/'Table CU Tshs'!$Y$23</f>
        <v>1.630146792238716</v>
      </c>
      <c r="K23" s="73">
        <f>100*'Table CU Tshs'!K23/'Table CU Tshs'!$Y$23</f>
        <v>6.937492226854309</v>
      </c>
      <c r="L23" s="73">
        <f>100*'Table CU Tshs'!L23/'Table CU Tshs'!$Y$23</f>
        <v>2.0042558006265643</v>
      </c>
      <c r="M23" s="73">
        <f>100*'Table CU Tshs'!M23/'Table CU Tshs'!$Y$23</f>
        <v>3.3471096906479074</v>
      </c>
      <c r="N23" s="112"/>
      <c r="O23" s="42" t="s">
        <v>6</v>
      </c>
      <c r="P23" s="73">
        <f>100*'Table CU Tshs'!P23/'Table CU Tshs'!$Y$23</f>
        <v>4.735924617822997</v>
      </c>
      <c r="Q23" s="73">
        <f>100*'Table CU Tshs'!Q23/'Table CU Tshs'!$Y$23</f>
        <v>0.4630492525880098</v>
      </c>
      <c r="R23" s="73">
        <f>100*'Table CU Tshs'!R23/'Table CU Tshs'!$Y$23</f>
        <v>2.021482402759832</v>
      </c>
      <c r="S23" s="73">
        <f>100*'Table CU Tshs'!S23/'Table CU Tshs'!$Y$23</f>
        <v>3.1777415478160482</v>
      </c>
      <c r="T23" s="73">
        <f>100*'Table CU Tshs'!T23/'Table CU Tshs'!$Y$23</f>
        <v>2.2251085916106446</v>
      </c>
      <c r="U23" s="73">
        <f>100*'Table CU Tshs'!U23/'Table CU Tshs'!$Y$23</f>
        <v>1.3419397960467634</v>
      </c>
      <c r="V23" s="73">
        <f>100*'Table CU Tshs'!V23/'Table CU Tshs'!$Y$23</f>
        <v>1.1592593222196244</v>
      </c>
      <c r="W23" s="73">
        <f>100*'Table CU Tshs'!W23/'Table CU Tshs'!$Y$23</f>
        <v>92.96105273387873</v>
      </c>
      <c r="X23" s="73">
        <f>100*'Table CU Tshs'!X23/'Table CU Tshs'!$Y$23</f>
        <v>7.03894726612127</v>
      </c>
      <c r="Y23" s="73">
        <f>100*'Table CU Tshs'!Y23/'Table CU Tshs'!$Y$23</f>
        <v>100</v>
      </c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</row>
    <row r="24" spans="1:109" s="64" customFormat="1" ht="9" customHeight="1">
      <c r="A24" s="43"/>
      <c r="B24" s="4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43"/>
      <c r="O24" s="4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</row>
    <row r="25" spans="1:109" s="64" customFormat="1" ht="9" customHeight="1">
      <c r="A25" s="102">
        <v>2014</v>
      </c>
      <c r="B25" s="42" t="s">
        <v>3</v>
      </c>
      <c r="C25" s="73">
        <f>100*'Table CU Tshs'!C25/'Table CU Tshs'!$Y$25</f>
        <v>28.32614945301592</v>
      </c>
      <c r="D25" s="73">
        <f>100*'Table CU Tshs'!D25/'Table CU Tshs'!$Y$25</f>
        <v>4.042911324862</v>
      </c>
      <c r="E25" s="73">
        <f>100*'Table CU Tshs'!E25/'Table CU Tshs'!$Y$25</f>
        <v>8.74074153189765</v>
      </c>
      <c r="F25" s="73">
        <f>100*'Table CU Tshs'!F25/'Table CU Tshs'!$Y$25</f>
        <v>0.9780327910898996</v>
      </c>
      <c r="G25" s="73">
        <f>100*'Table CU Tshs'!G25/'Table CU Tshs'!$Y$25</f>
        <v>0.4132444736567534</v>
      </c>
      <c r="H25" s="73">
        <f>100*'Table CU Tshs'!H25/'Table CU Tshs'!$Y$25</f>
        <v>10.136843991558813</v>
      </c>
      <c r="I25" s="73">
        <f>100*'Table CU Tshs'!I25/'Table CU Tshs'!$Y$25</f>
        <v>9.575581763560983</v>
      </c>
      <c r="J25" s="73">
        <f>100*'Table CU Tshs'!J25/'Table CU Tshs'!$Y$25</f>
        <v>1.596098164719761</v>
      </c>
      <c r="K25" s="73">
        <f>100*'Table CU Tshs'!K25/'Table CU Tshs'!$Y$25</f>
        <v>7.440099338265391</v>
      </c>
      <c r="L25" s="73">
        <f>100*'Table CU Tshs'!L25/'Table CU Tshs'!$Y$25</f>
        <v>1.6935283272558446</v>
      </c>
      <c r="M25" s="73">
        <f>100*'Table CU Tshs'!M25/'Table CU Tshs'!$Y$25</f>
        <v>4.057466410643503</v>
      </c>
      <c r="N25" s="112" t="s">
        <v>8</v>
      </c>
      <c r="O25" s="42" t="s">
        <v>3</v>
      </c>
      <c r="P25" s="73">
        <f>100*'Table CU Tshs'!P25/'Table CU Tshs'!$Y$25</f>
        <v>4.6186235732771594</v>
      </c>
      <c r="Q25" s="73">
        <f>100*'Table CU Tshs'!Q25/'Table CU Tshs'!$Y$25</f>
        <v>0.49293763614738023</v>
      </c>
      <c r="R25" s="73">
        <f>100*'Table CU Tshs'!R25/'Table CU Tshs'!$Y$25</f>
        <v>2.1846334202040105</v>
      </c>
      <c r="S25" s="73">
        <f>100*'Table CU Tshs'!S25/'Table CU Tshs'!$Y$25</f>
        <v>3.237881857594203</v>
      </c>
      <c r="T25" s="73">
        <f>100*'Table CU Tshs'!T25/'Table CU Tshs'!$Y$25</f>
        <v>2.3214373739211083</v>
      </c>
      <c r="U25" s="73">
        <f>100*'Table CU Tshs'!U25/'Table CU Tshs'!$Y$25</f>
        <v>1.4310360338045307</v>
      </c>
      <c r="V25" s="73">
        <f>100*'Table CU Tshs'!V25/'Table CU Tshs'!$Y$25</f>
        <v>1.2345593102288062</v>
      </c>
      <c r="W25" s="73">
        <f>100*'Table CU Tshs'!W25/'Table CU Tshs'!$Y$25</f>
        <v>92.52180677570371</v>
      </c>
      <c r="X25" s="73">
        <f>100*'Table CU Tshs'!X25/'Table CU Tshs'!$Y$25</f>
        <v>7.478193224296293</v>
      </c>
      <c r="Y25" s="73">
        <f>100*'Table CU Tshs'!Y25/'Table CU Tshs'!$Y$25</f>
        <v>100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</row>
    <row r="26" spans="1:109" s="64" customFormat="1" ht="9" customHeight="1">
      <c r="A26" s="102"/>
      <c r="B26" s="42" t="s">
        <v>4</v>
      </c>
      <c r="C26" s="73">
        <f>100*'Table CU Tshs'!C26/'Table CU Tshs'!$Y$26</f>
        <v>25.692404955650613</v>
      </c>
      <c r="D26" s="73">
        <f>100*'Table CU Tshs'!D26/'Table CU Tshs'!$Y$26</f>
        <v>3.5989150978386384</v>
      </c>
      <c r="E26" s="73">
        <f>100*'Table CU Tshs'!E26/'Table CU Tshs'!$Y$26</f>
        <v>9.420400838299287</v>
      </c>
      <c r="F26" s="73">
        <f>100*'Table CU Tshs'!F26/'Table CU Tshs'!$Y$26</f>
        <v>0.8976895421789081</v>
      </c>
      <c r="G26" s="73">
        <f>100*'Table CU Tshs'!G26/'Table CU Tshs'!$Y$26</f>
        <v>0.45123833139158004</v>
      </c>
      <c r="H26" s="73">
        <f>100*'Table CU Tshs'!H26/'Table CU Tshs'!$Y$26</f>
        <v>11.818625462464729</v>
      </c>
      <c r="I26" s="73">
        <f>100*'Table CU Tshs'!I26/'Table CU Tshs'!$Y$26</f>
        <v>9.672858107492019</v>
      </c>
      <c r="J26" s="73">
        <f>100*'Table CU Tshs'!J26/'Table CU Tshs'!$Y$26</f>
        <v>1.5837461593473139</v>
      </c>
      <c r="K26" s="73">
        <f>100*'Table CU Tshs'!K26/'Table CU Tshs'!$Y$26</f>
        <v>7.409934010065748</v>
      </c>
      <c r="L26" s="73">
        <f>100*'Table CU Tshs'!L26/'Table CU Tshs'!$Y$26</f>
        <v>1.91852168656061</v>
      </c>
      <c r="M26" s="73">
        <f>100*'Table CU Tshs'!M26/'Table CU Tshs'!$Y$26</f>
        <v>4.417776180474642</v>
      </c>
      <c r="N26" s="112"/>
      <c r="O26" s="42" t="s">
        <v>4</v>
      </c>
      <c r="P26" s="73">
        <f>100*'Table CU Tshs'!P26/'Table CU Tshs'!$Y$26</f>
        <v>4.732715745447555</v>
      </c>
      <c r="Q26" s="73">
        <f>100*'Table CU Tshs'!Q26/'Table CU Tshs'!$Y$26</f>
        <v>0.5208044167114695</v>
      </c>
      <c r="R26" s="73">
        <f>100*'Table CU Tshs'!R26/'Table CU Tshs'!$Y$26</f>
        <v>2.3167851520571263</v>
      </c>
      <c r="S26" s="73">
        <f>100*'Table CU Tshs'!S26/'Table CU Tshs'!$Y$26</f>
        <v>3.3034317184217667</v>
      </c>
      <c r="T26" s="73">
        <f>100*'Table CU Tshs'!T26/'Table CU Tshs'!$Y$26</f>
        <v>2.402303631722505</v>
      </c>
      <c r="U26" s="73">
        <f>100*'Table CU Tshs'!U26/'Table CU Tshs'!$Y$26</f>
        <v>1.5248807713882115</v>
      </c>
      <c r="V26" s="73">
        <f>100*'Table CU Tshs'!V26/'Table CU Tshs'!$Y$26</f>
        <v>1.270648757665538</v>
      </c>
      <c r="W26" s="73">
        <f>100*'Table CU Tshs'!W26/'Table CU Tshs'!$Y$26</f>
        <v>92.95368056517829</v>
      </c>
      <c r="X26" s="73">
        <f>100*'Table CU Tshs'!X26/'Table CU Tshs'!$Y$26</f>
        <v>7.046319434821718</v>
      </c>
      <c r="Y26" s="73">
        <f>100*'Table CU Tshs'!Y26/'Table CU Tshs'!$Y$26</f>
        <v>100</v>
      </c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</row>
    <row r="27" spans="1:109" s="64" customFormat="1" ht="9" customHeight="1">
      <c r="A27" s="102"/>
      <c r="B27" s="42" t="s">
        <v>5</v>
      </c>
      <c r="C27" s="73">
        <f>100*'Table CU Tshs'!C27/'Table CU Tshs'!$Y$27</f>
        <v>19.682791484027472</v>
      </c>
      <c r="D27" s="73">
        <f>100*'Table CU Tshs'!D27/'Table CU Tshs'!$Y$27</f>
        <v>3.928033348705007</v>
      </c>
      <c r="E27" s="73">
        <f>100*'Table CU Tshs'!E27/'Table CU Tshs'!$Y$27</f>
        <v>10.340527448634814</v>
      </c>
      <c r="F27" s="73">
        <f>100*'Table CU Tshs'!F27/'Table CU Tshs'!$Y$27</f>
        <v>1.1035108556417697</v>
      </c>
      <c r="G27" s="73">
        <f>100*'Table CU Tshs'!G27/'Table CU Tshs'!$Y$27</f>
        <v>0.4851991929015382</v>
      </c>
      <c r="H27" s="73">
        <f>100*'Table CU Tshs'!H27/'Table CU Tshs'!$Y$27</f>
        <v>11.30843216376679</v>
      </c>
      <c r="I27" s="73">
        <f>100*'Table CU Tshs'!I27/'Table CU Tshs'!$Y$27</f>
        <v>9.952973193549518</v>
      </c>
      <c r="J27" s="73">
        <f>100*'Table CU Tshs'!J27/'Table CU Tshs'!$Y$27</f>
        <v>1.7763150594572357</v>
      </c>
      <c r="K27" s="73">
        <f>100*'Table CU Tshs'!K27/'Table CU Tshs'!$Y$27</f>
        <v>8.057913587907063</v>
      </c>
      <c r="L27" s="73">
        <f>100*'Table CU Tshs'!L27/'Table CU Tshs'!$Y$27</f>
        <v>2.2125216907008074</v>
      </c>
      <c r="M27" s="73">
        <f>100*'Table CU Tshs'!M27/'Table CU Tshs'!$Y$27</f>
        <v>4.844710131110222</v>
      </c>
      <c r="N27" s="112"/>
      <c r="O27" s="42" t="s">
        <v>5</v>
      </c>
      <c r="P27" s="73">
        <f>100*'Table CU Tshs'!P27/'Table CU Tshs'!$Y$27</f>
        <v>5.355458421778418</v>
      </c>
      <c r="Q27" s="73">
        <f>100*'Table CU Tshs'!Q27/'Table CU Tshs'!$Y$27</f>
        <v>0.5747007150398317</v>
      </c>
      <c r="R27" s="73">
        <f>100*'Table CU Tshs'!R27/'Table CU Tshs'!$Y$27</f>
        <v>2.5404766956561975</v>
      </c>
      <c r="S27" s="73">
        <f>100*'Table CU Tshs'!S27/'Table CU Tshs'!$Y$27</f>
        <v>3.5516918032054767</v>
      </c>
      <c r="T27" s="73">
        <f>100*'Table CU Tshs'!T27/'Table CU Tshs'!$Y$27</f>
        <v>2.7308461886277</v>
      </c>
      <c r="U27" s="73">
        <f>100*'Table CU Tshs'!U27/'Table CU Tshs'!$Y$27</f>
        <v>1.6324281694545333</v>
      </c>
      <c r="V27" s="73">
        <f>100*'Table CU Tshs'!V27/'Table CU Tshs'!$Y$27</f>
        <v>1.39007477089526</v>
      </c>
      <c r="W27" s="73">
        <f>100*'Table CU Tshs'!W27/'Table CU Tshs'!$Y$27</f>
        <v>91.46860492105964</v>
      </c>
      <c r="X27" s="73">
        <f>100*'Table CU Tshs'!X27/'Table CU Tshs'!$Y$27</f>
        <v>8.531395078940342</v>
      </c>
      <c r="Y27" s="73">
        <f>100*'Table CU Tshs'!Y27/'Table CU Tshs'!$Y$27</f>
        <v>100</v>
      </c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</row>
    <row r="28" spans="1:109" s="64" customFormat="1" ht="9" customHeight="1">
      <c r="A28" s="102"/>
      <c r="B28" s="42" t="s">
        <v>6</v>
      </c>
      <c r="C28" s="73">
        <f>100*'Table CU Tshs'!C28/'Table CU Tshs'!$Y$28</f>
        <v>28.892276410294322</v>
      </c>
      <c r="D28" s="73">
        <f>100*'Table CU Tshs'!D28/'Table CU Tshs'!$Y$28</f>
        <v>3.468669081411792</v>
      </c>
      <c r="E28" s="73">
        <f>100*'Table CU Tshs'!E28/'Table CU Tshs'!$Y$28</f>
        <v>8.140316806005837</v>
      </c>
      <c r="F28" s="73">
        <f>100*'Table CU Tshs'!F28/'Table CU Tshs'!$Y$28</f>
        <v>0.9903892336043809</v>
      </c>
      <c r="G28" s="73">
        <f>100*'Table CU Tshs'!G28/'Table CU Tshs'!$Y$28</f>
        <v>0.45125098753753967</v>
      </c>
      <c r="H28" s="73">
        <f>100*'Table CU Tshs'!H28/'Table CU Tshs'!$Y$28</f>
        <v>10.153376239340142</v>
      </c>
      <c r="I28" s="73">
        <f>100*'Table CU Tshs'!I28/'Table CU Tshs'!$Y$28</f>
        <v>9.766596382074514</v>
      </c>
      <c r="J28" s="73">
        <f>100*'Table CU Tshs'!J28/'Table CU Tshs'!$Y$28</f>
        <v>1.504895237591874</v>
      </c>
      <c r="K28" s="73">
        <f>100*'Table CU Tshs'!K28/'Table CU Tshs'!$Y$28</f>
        <v>7.030467948301784</v>
      </c>
      <c r="L28" s="73">
        <f>100*'Table CU Tshs'!L28/'Table CU Tshs'!$Y$28</f>
        <v>1.9304357012644382</v>
      </c>
      <c r="M28" s="73">
        <f>100*'Table CU Tshs'!M28/'Table CU Tshs'!$Y$28</f>
        <v>4.224004609160059</v>
      </c>
      <c r="N28" s="112"/>
      <c r="O28" s="42" t="s">
        <v>6</v>
      </c>
      <c r="P28" s="73">
        <f>100*'Table CU Tshs'!P28/'Table CU Tshs'!$Y$28</f>
        <v>4.585358018125801</v>
      </c>
      <c r="Q28" s="73">
        <f>100*'Table CU Tshs'!Q28/'Table CU Tshs'!$Y$28</f>
        <v>0.516198520349071</v>
      </c>
      <c r="R28" s="73">
        <f>100*'Table CU Tshs'!R28/'Table CU Tshs'!$Y$28</f>
        <v>2.2468379008268076</v>
      </c>
      <c r="S28" s="73">
        <f>100*'Table CU Tshs'!S28/'Table CU Tshs'!$Y$28</f>
        <v>3.114575960856076</v>
      </c>
      <c r="T28" s="73">
        <f>100*'Table CU Tshs'!T28/'Table CU Tshs'!$Y$28</f>
        <v>2.3827046652951007</v>
      </c>
      <c r="U28" s="73">
        <f>100*'Table CU Tshs'!U28/'Table CU Tshs'!$Y$28</f>
        <v>1.399285009762427</v>
      </c>
      <c r="V28" s="73">
        <f>100*'Table CU Tshs'!V28/'Table CU Tshs'!$Y$28</f>
        <v>1.2069211102936723</v>
      </c>
      <c r="W28" s="73">
        <f>100*'Table CU Tshs'!W28/'Table CU Tshs'!$Y$28</f>
        <v>92.00455982209564</v>
      </c>
      <c r="X28" s="73">
        <f>100*'Table CU Tshs'!X28/'Table CU Tshs'!$Y$28</f>
        <v>7.995440177904353</v>
      </c>
      <c r="Y28" s="73">
        <f>100*'Table CU Tshs'!Y28/'Table CU Tshs'!$Y$28</f>
        <v>100</v>
      </c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</row>
    <row r="29" spans="1:109" s="64" customFormat="1" ht="9" customHeight="1">
      <c r="A29" s="43"/>
      <c r="B29" s="4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43"/>
      <c r="O29" s="4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</row>
    <row r="30" spans="1:109" s="64" customFormat="1" ht="9" customHeight="1">
      <c r="A30" s="102">
        <v>2015</v>
      </c>
      <c r="B30" s="42" t="s">
        <v>3</v>
      </c>
      <c r="C30" s="73">
        <f>100*'Table CU Tshs'!C30/'Table CU Tshs'!$Y$30</f>
        <v>28.466169193180487</v>
      </c>
      <c r="D30" s="73">
        <f>100*'Table CU Tshs'!D30/'Table CU Tshs'!$Y$30</f>
        <v>3.9832406357339276</v>
      </c>
      <c r="E30" s="73">
        <f>100*'Table CU Tshs'!E30/'Table CU Tshs'!$Y$30</f>
        <v>7.734749334772247</v>
      </c>
      <c r="F30" s="73">
        <f>100*'Table CU Tshs'!F30/'Table CU Tshs'!$Y$30</f>
        <v>1.0426104195978922</v>
      </c>
      <c r="G30" s="73">
        <f>100*'Table CU Tshs'!G30/'Table CU Tshs'!$Y$30</f>
        <v>0.441060959898563</v>
      </c>
      <c r="H30" s="73">
        <f>100*'Table CU Tshs'!H30/'Table CU Tshs'!$Y$30</f>
        <v>10.369623782110976</v>
      </c>
      <c r="I30" s="73">
        <f>100*'Table CU Tshs'!I30/'Table CU Tshs'!$Y$30</f>
        <v>9.266512945018272</v>
      </c>
      <c r="J30" s="73">
        <f>100*'Table CU Tshs'!J30/'Table CU Tshs'!$Y$30</f>
        <v>1.533419455602203</v>
      </c>
      <c r="K30" s="73">
        <f>100*'Table CU Tshs'!K30/'Table CU Tshs'!$Y$30</f>
        <v>7.645252370153522</v>
      </c>
      <c r="L30" s="73">
        <f>100*'Table CU Tshs'!L30/'Table CU Tshs'!$Y$30</f>
        <v>1.7015600797217028</v>
      </c>
      <c r="M30" s="73">
        <f>100*'Table CU Tshs'!M30/'Table CU Tshs'!$Y$30</f>
        <v>4.32495811750572</v>
      </c>
      <c r="N30" s="112" t="s">
        <v>11</v>
      </c>
      <c r="O30" s="42" t="s">
        <v>3</v>
      </c>
      <c r="P30" s="73">
        <f>100*'Table CU Tshs'!P30/'Table CU Tshs'!$Y$30</f>
        <v>4.697781513107603</v>
      </c>
      <c r="Q30" s="73">
        <f>100*'Table CU Tshs'!Q30/'Table CU Tshs'!$Y$30</f>
        <v>0.5442326374986587</v>
      </c>
      <c r="R30" s="73">
        <f>100*'Table CU Tshs'!R30/'Table CU Tshs'!$Y$30</f>
        <v>2.3125198104402904</v>
      </c>
      <c r="S30" s="73">
        <f>100*'Table CU Tshs'!S30/'Table CU Tshs'!$Y$30</f>
        <v>3.2691285448079066</v>
      </c>
      <c r="T30" s="73">
        <f>100*'Table CU Tshs'!T30/'Table CU Tshs'!$Y$30</f>
        <v>2.505748585291688</v>
      </c>
      <c r="U30" s="73">
        <f>100*'Table CU Tshs'!U30/'Table CU Tshs'!$Y$30</f>
        <v>1.4703654662068837</v>
      </c>
      <c r="V30" s="73">
        <f>100*'Table CU Tshs'!V30/'Table CU Tshs'!$Y$30</f>
        <v>1.236691004158487</v>
      </c>
      <c r="W30" s="73">
        <f>100*'Table CU Tshs'!W30/'Table CU Tshs'!$Y$30</f>
        <v>92.54562485480703</v>
      </c>
      <c r="X30" s="73">
        <f>100*'Table CU Tshs'!X30/'Table CU Tshs'!$Y$30</f>
        <v>7.454375145192976</v>
      </c>
      <c r="Y30" s="73">
        <f>100*'Table CU Tshs'!Y30/'Table CU Tshs'!$Y$30</f>
        <v>100.00000000000001</v>
      </c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</row>
    <row r="31" spans="1:109" s="64" customFormat="1" ht="9" customHeight="1">
      <c r="A31" s="102"/>
      <c r="B31" s="42" t="s">
        <v>4</v>
      </c>
      <c r="C31" s="73">
        <f>100*'Table CU Tshs'!C31/'Table CU Tshs'!$Y$31</f>
        <v>26.727978148525356</v>
      </c>
      <c r="D31" s="73">
        <f>100*'Table CU Tshs'!D31/'Table CU Tshs'!$Y$31</f>
        <v>4.3656037974116835</v>
      </c>
      <c r="E31" s="73">
        <f>100*'Table CU Tshs'!E31/'Table CU Tshs'!$Y$31</f>
        <v>8.311348994160502</v>
      </c>
      <c r="F31" s="73">
        <f>100*'Table CU Tshs'!F31/'Table CU Tshs'!$Y$31</f>
        <v>0.9286206575314704</v>
      </c>
      <c r="G31" s="73">
        <f>100*'Table CU Tshs'!G31/'Table CU Tshs'!$Y$31</f>
        <v>0.4041956083499606</v>
      </c>
      <c r="H31" s="73">
        <f>100*'Table CU Tshs'!H31/'Table CU Tshs'!$Y$31</f>
        <v>11.084368113170942</v>
      </c>
      <c r="I31" s="73">
        <f>100*'Table CU Tshs'!I31/'Table CU Tshs'!$Y$31</f>
        <v>9.399860211034994</v>
      </c>
      <c r="J31" s="73">
        <f>100*'Table CU Tshs'!J31/'Table CU Tshs'!$Y$31</f>
        <v>1.4893627242321716</v>
      </c>
      <c r="K31" s="73">
        <f>100*'Table CU Tshs'!K31/'Table CU Tshs'!$Y$31</f>
        <v>7.2946154306402144</v>
      </c>
      <c r="L31" s="73">
        <f>100*'Table CU Tshs'!L31/'Table CU Tshs'!$Y$31</f>
        <v>1.727971048861099</v>
      </c>
      <c r="M31" s="73">
        <f>100*'Table CU Tshs'!M31/'Table CU Tshs'!$Y$31</f>
        <v>4.233200573844282</v>
      </c>
      <c r="N31" s="112"/>
      <c r="O31" s="42" t="s">
        <v>4</v>
      </c>
      <c r="P31" s="73">
        <f>100*'Table CU Tshs'!P31/'Table CU Tshs'!$Y$31</f>
        <v>4.592276573468353</v>
      </c>
      <c r="Q31" s="73">
        <f>100*'Table CU Tshs'!Q31/'Table CU Tshs'!$Y$31</f>
        <v>0.544231273397339</v>
      </c>
      <c r="R31" s="73">
        <f>100*'Table CU Tshs'!R31/'Table CU Tshs'!$Y$31</f>
        <v>2.2839951158795704</v>
      </c>
      <c r="S31" s="73">
        <f>100*'Table CU Tshs'!S31/'Table CU Tshs'!$Y$31</f>
        <v>3.1442415866442457</v>
      </c>
      <c r="T31" s="73">
        <f>100*'Table CU Tshs'!T31/'Table CU Tshs'!$Y$31</f>
        <v>2.4731225172180578</v>
      </c>
      <c r="U31" s="73">
        <f>100*'Table CU Tshs'!U31/'Table CU Tshs'!$Y$31</f>
        <v>1.4628566174476318</v>
      </c>
      <c r="V31" s="73">
        <f>100*'Table CU Tshs'!V31/'Table CU Tshs'!$Y$31</f>
        <v>1.1992226974409987</v>
      </c>
      <c r="W31" s="73">
        <f>100*'Table CU Tshs'!W31/'Table CU Tshs'!$Y$31</f>
        <v>91.66707168925889</v>
      </c>
      <c r="X31" s="73">
        <f>100*'Table CU Tshs'!X31/'Table CU Tshs'!$Y$31</f>
        <v>8.33292831074111</v>
      </c>
      <c r="Y31" s="73">
        <f>100*'Table CU Tshs'!Y31/'Table CU Tshs'!$Y$31</f>
        <v>100.00000000000001</v>
      </c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</row>
    <row r="32" spans="1:109" s="64" customFormat="1" ht="9" customHeight="1">
      <c r="A32" s="102"/>
      <c r="B32" s="42" t="s">
        <v>5</v>
      </c>
      <c r="C32" s="73">
        <f>100*'Table CU Tshs'!C32/'Table CU Tshs'!$Y$32</f>
        <v>20.6215400000027</v>
      </c>
      <c r="D32" s="73">
        <f>100*'Table CU Tshs'!D32/'Table CU Tshs'!$Y$32</f>
        <v>4.400344367974665</v>
      </c>
      <c r="E32" s="73">
        <f>100*'Table CU Tshs'!E32/'Table CU Tshs'!$Y$32</f>
        <v>9.136302302719834</v>
      </c>
      <c r="F32" s="73">
        <f>100*'Table CU Tshs'!F32/'Table CU Tshs'!$Y$32</f>
        <v>0.828426629919519</v>
      </c>
      <c r="G32" s="73">
        <f>100*'Table CU Tshs'!G32/'Table CU Tshs'!$Y$32</f>
        <v>0.4366393967194876</v>
      </c>
      <c r="H32" s="73">
        <f>100*'Table CU Tshs'!H32/'Table CU Tshs'!$Y$32</f>
        <v>12.193241740407446</v>
      </c>
      <c r="I32" s="73">
        <f>100*'Table CU Tshs'!I32/'Table CU Tshs'!$Y$32</f>
        <v>9.641783208818424</v>
      </c>
      <c r="J32" s="73">
        <f>100*'Table CU Tshs'!J32/'Table CU Tshs'!$Y$32</f>
        <v>1.6689152912841247</v>
      </c>
      <c r="K32" s="73">
        <f>100*'Table CU Tshs'!K32/'Table CU Tshs'!$Y$32</f>
        <v>7.567343776609503</v>
      </c>
      <c r="L32" s="73">
        <f>100*'Table CU Tshs'!L32/'Table CU Tshs'!$Y$32</f>
        <v>2.022652001048925</v>
      </c>
      <c r="M32" s="73">
        <f>100*'Table CU Tshs'!M32/'Table CU Tshs'!$Y$32</f>
        <v>4.742531873180953</v>
      </c>
      <c r="N32" s="112"/>
      <c r="O32" s="42" t="s">
        <v>5</v>
      </c>
      <c r="P32" s="73">
        <f>100*'Table CU Tshs'!P32/'Table CU Tshs'!$Y$32</f>
        <v>5.4317732756316355</v>
      </c>
      <c r="Q32" s="73">
        <f>100*'Table CU Tshs'!Q32/'Table CU Tshs'!$Y$32</f>
        <v>0.589397135883257</v>
      </c>
      <c r="R32" s="73">
        <f>100*'Table CU Tshs'!R32/'Table CU Tshs'!$Y$32</f>
        <v>2.4698740020100374</v>
      </c>
      <c r="S32" s="73">
        <f>100*'Table CU Tshs'!S32/'Table CU Tshs'!$Y$32</f>
        <v>3.281118849937538</v>
      </c>
      <c r="T32" s="73">
        <f>100*'Table CU Tshs'!T32/'Table CU Tshs'!$Y$32</f>
        <v>2.846046574952738</v>
      </c>
      <c r="U32" s="73">
        <f>100*'Table CU Tshs'!U32/'Table CU Tshs'!$Y$32</f>
        <v>1.6900644533782374</v>
      </c>
      <c r="V32" s="73">
        <f>100*'Table CU Tshs'!V32/'Table CU Tshs'!$Y$32</f>
        <v>1.3003188880312506</v>
      </c>
      <c r="W32" s="73">
        <f>100*'Table CU Tshs'!W32/'Table CU Tshs'!$Y$32</f>
        <v>90.86831376851025</v>
      </c>
      <c r="X32" s="73">
        <f>100*'Table CU Tshs'!X32/'Table CU Tshs'!$Y$32</f>
        <v>9.131686231489748</v>
      </c>
      <c r="Y32" s="73">
        <f>100*'Table CU Tshs'!Y32/'Table CU Tshs'!$Y$32</f>
        <v>100</v>
      </c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</row>
    <row r="33" spans="1:109" s="64" customFormat="1" ht="9" customHeight="1">
      <c r="A33" s="102"/>
      <c r="B33" s="42" t="s">
        <v>6</v>
      </c>
      <c r="C33" s="73">
        <f>100*'Table CU Tshs'!C33/'Table CU Tshs'!$Y$33</f>
        <v>30.53514566387433</v>
      </c>
      <c r="D33" s="73">
        <f>100*'Table CU Tshs'!D33/'Table CU Tshs'!$Y$33</f>
        <v>4.418192579433322</v>
      </c>
      <c r="E33" s="73">
        <f>100*'Table CU Tshs'!E33/'Table CU Tshs'!$Y$33</f>
        <v>6.463468932631512</v>
      </c>
      <c r="F33" s="73">
        <f>100*'Table CU Tshs'!F33/'Table CU Tshs'!$Y$33</f>
        <v>0.6248163962741127</v>
      </c>
      <c r="G33" s="73">
        <f>100*'Table CU Tshs'!G33/'Table CU Tshs'!$Y$33</f>
        <v>0.38110793477438326</v>
      </c>
      <c r="H33" s="73">
        <f>100*'Table CU Tshs'!H33/'Table CU Tshs'!$Y$33</f>
        <v>10.698360049977646</v>
      </c>
      <c r="I33" s="73">
        <f>100*'Table CU Tshs'!I33/'Table CU Tshs'!$Y$33</f>
        <v>8.847807146789501</v>
      </c>
      <c r="J33" s="73">
        <f>100*'Table CU Tshs'!J33/'Table CU Tshs'!$Y$33</f>
        <v>1.3624711107849616</v>
      </c>
      <c r="K33" s="73">
        <f>100*'Table CU Tshs'!K33/'Table CU Tshs'!$Y$33</f>
        <v>6.946562140175311</v>
      </c>
      <c r="L33" s="73">
        <f>100*'Table CU Tshs'!L33/'Table CU Tshs'!$Y$33</f>
        <v>1.6913733989482505</v>
      </c>
      <c r="M33" s="73">
        <f>100*'Table CU Tshs'!M33/'Table CU Tshs'!$Y$33</f>
        <v>4.4608341197212</v>
      </c>
      <c r="N33" s="112"/>
      <c r="O33" s="42" t="s">
        <v>6</v>
      </c>
      <c r="P33" s="73">
        <f>100*'Table CU Tshs'!P33/'Table CU Tshs'!$Y$33</f>
        <v>4.605595266379374</v>
      </c>
      <c r="Q33" s="73">
        <f>100*'Table CU Tshs'!Q33/'Table CU Tshs'!$Y$33</f>
        <v>0.5233175384144861</v>
      </c>
      <c r="R33" s="73">
        <f>100*'Table CU Tshs'!R33/'Table CU Tshs'!$Y$33</f>
        <v>2.211311382160608</v>
      </c>
      <c r="S33" s="73">
        <f>100*'Table CU Tshs'!S33/'Table CU Tshs'!$Y$33</f>
        <v>2.857942916897071</v>
      </c>
      <c r="T33" s="73">
        <f>100*'Table CU Tshs'!T33/'Table CU Tshs'!$Y$33</f>
        <v>2.4306058399792243</v>
      </c>
      <c r="U33" s="73">
        <f>100*'Table CU Tshs'!U33/'Table CU Tshs'!$Y$33</f>
        <v>1.4102070518025964</v>
      </c>
      <c r="V33" s="73">
        <f>100*'Table CU Tshs'!V33/'Table CU Tshs'!$Y$33</f>
        <v>1.1293540883717057</v>
      </c>
      <c r="W33" s="73">
        <f>100*'Table CU Tshs'!W33/'Table CU Tshs'!$Y$33</f>
        <v>91.59847355738958</v>
      </c>
      <c r="X33" s="73">
        <f>100*'Table CU Tshs'!X33/'Table CU Tshs'!$Y$33</f>
        <v>8.401526442610413</v>
      </c>
      <c r="Y33" s="73">
        <f>100*'Table CU Tshs'!Y33/'Table CU Tshs'!$Y$33</f>
        <v>100</v>
      </c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</row>
    <row r="34" spans="1:109" s="64" customFormat="1" ht="9" customHeight="1">
      <c r="A34" s="44"/>
      <c r="B34" s="4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47"/>
      <c r="O34" s="42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</row>
    <row r="35" spans="1:109" s="64" customFormat="1" ht="9" customHeight="1">
      <c r="A35" s="102">
        <v>2016</v>
      </c>
      <c r="B35" s="42" t="s">
        <v>3</v>
      </c>
      <c r="C35" s="73">
        <f>100*'Table CU Tshs'!C35/'Table CU Tshs'!$Y$35</f>
        <v>28.124688912667352</v>
      </c>
      <c r="D35" s="73">
        <f>100*'Table CU Tshs'!D35/'Table CU Tshs'!$Y$35</f>
        <v>4.5172192347171904</v>
      </c>
      <c r="E35" s="73">
        <f>100*'Table CU Tshs'!E35/'Table CU Tshs'!$Y$35</f>
        <v>7.090722104012672</v>
      </c>
      <c r="F35" s="73">
        <f>100*'Table CU Tshs'!F35/'Table CU Tshs'!$Y$35</f>
        <v>0.5591200036911173</v>
      </c>
      <c r="G35" s="73">
        <f>100*'Table CU Tshs'!G35/'Table CU Tshs'!$Y$35</f>
        <v>0.3730728837436907</v>
      </c>
      <c r="H35" s="73">
        <f>100*'Table CU Tshs'!H35/'Table CU Tshs'!$Y$35</f>
        <v>11.087112166234125</v>
      </c>
      <c r="I35" s="73">
        <f>100*'Table CU Tshs'!I35/'Table CU Tshs'!$Y$35</f>
        <v>9.078677435841838</v>
      </c>
      <c r="J35" s="73">
        <f>100*'Table CU Tshs'!J35/'Table CU Tshs'!$Y$35</f>
        <v>1.3756538469416877</v>
      </c>
      <c r="K35" s="73">
        <f>100*'Table CU Tshs'!K35/'Table CU Tshs'!$Y$35</f>
        <v>7.157193245655766</v>
      </c>
      <c r="L35" s="73">
        <f>100*'Table CU Tshs'!L35/'Table CU Tshs'!$Y$35</f>
        <v>1.5310493862034624</v>
      </c>
      <c r="M35" s="73">
        <f>100*'Table CU Tshs'!M35/'Table CU Tshs'!$Y$35</f>
        <v>4.999051924775918</v>
      </c>
      <c r="N35" s="112" t="s">
        <v>12</v>
      </c>
      <c r="O35" s="42" t="s">
        <v>3</v>
      </c>
      <c r="P35" s="73">
        <f>100*'Table CU Tshs'!P35/'Table CU Tshs'!$Y$35</f>
        <v>4.733597145511513</v>
      </c>
      <c r="Q35" s="73">
        <f>100*'Table CU Tshs'!Q35/'Table CU Tshs'!$Y$35</f>
        <v>0.5470664645243433</v>
      </c>
      <c r="R35" s="73">
        <f>100*'Table CU Tshs'!R35/'Table CU Tshs'!$Y$35</f>
        <v>2.3508304759625496</v>
      </c>
      <c r="S35" s="73">
        <f>100*'Table CU Tshs'!S35/'Table CU Tshs'!$Y$35</f>
        <v>2.9441471574765816</v>
      </c>
      <c r="T35" s="73">
        <f>100*'Table CU Tshs'!T35/'Table CU Tshs'!$Y$35</f>
        <v>2.572315885405915</v>
      </c>
      <c r="U35" s="73">
        <f>100*'Table CU Tshs'!U35/'Table CU Tshs'!$Y$35</f>
        <v>1.5027879150717365</v>
      </c>
      <c r="V35" s="73">
        <f>100*'Table CU Tshs'!V35/'Table CU Tshs'!$Y$35</f>
        <v>1.1641009066926509</v>
      </c>
      <c r="W35" s="73">
        <f>100*'Table CU Tshs'!W35/'Table CU Tshs'!$Y$35</f>
        <v>91.70840709513011</v>
      </c>
      <c r="X35" s="73">
        <f>100*'Table CU Tshs'!X35/'Table CU Tshs'!$Y$35</f>
        <v>8.2915929048699</v>
      </c>
      <c r="Y35" s="73">
        <f>100*'Table CU Tshs'!Y35/'Table CU Tshs'!$Y$35</f>
        <v>100</v>
      </c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</row>
    <row r="36" spans="1:109" s="64" customFormat="1" ht="9" customHeight="1">
      <c r="A36" s="102"/>
      <c r="B36" s="42" t="s">
        <v>4</v>
      </c>
      <c r="C36" s="73">
        <f>100*'Table CU Tshs'!C36/'Table CU Tshs'!$Y$36</f>
        <v>28.584963547823453</v>
      </c>
      <c r="D36" s="73">
        <f>100*'Table CU Tshs'!D36/'Table CU Tshs'!$Y$36</f>
        <v>5.0228923345900816</v>
      </c>
      <c r="E36" s="73">
        <f>100*'Table CU Tshs'!E36/'Table CU Tshs'!$Y$36</f>
        <v>7.850880844419695</v>
      </c>
      <c r="F36" s="73">
        <f>100*'Table CU Tshs'!F36/'Table CU Tshs'!$Y$36</f>
        <v>0.4324253197534008</v>
      </c>
      <c r="G36" s="73">
        <f>100*'Table CU Tshs'!G36/'Table CU Tshs'!$Y$36</f>
        <v>0.38050197530947016</v>
      </c>
      <c r="H36" s="73">
        <f>100*'Table CU Tshs'!H36/'Table CU Tshs'!$Y$36</f>
        <v>11.181718512814564</v>
      </c>
      <c r="I36" s="73">
        <f>100*'Table CU Tshs'!I36/'Table CU Tshs'!$Y$36</f>
        <v>8.889956937908302</v>
      </c>
      <c r="J36" s="73">
        <f>100*'Table CU Tshs'!J36/'Table CU Tshs'!$Y$36</f>
        <v>1.2894571344656103</v>
      </c>
      <c r="K36" s="73">
        <f>100*'Table CU Tshs'!K36/'Table CU Tshs'!$Y$36</f>
        <v>6.892847380728203</v>
      </c>
      <c r="L36" s="73">
        <f>100*'Table CU Tshs'!L36/'Table CU Tshs'!$Y$36</f>
        <v>1.4603281236172008</v>
      </c>
      <c r="M36" s="73">
        <f>100*'Table CU Tshs'!M36/'Table CU Tshs'!$Y$36</f>
        <v>4.821022088508109</v>
      </c>
      <c r="N36" s="112"/>
      <c r="O36" s="42" t="s">
        <v>4</v>
      </c>
      <c r="P36" s="73">
        <f>100*'Table CU Tshs'!P36/'Table CU Tshs'!$Y$36</f>
        <v>4.516541365685784</v>
      </c>
      <c r="Q36" s="73">
        <f>100*'Table CU Tshs'!Q36/'Table CU Tshs'!$Y$36</f>
        <v>0.5463890198853008</v>
      </c>
      <c r="R36" s="73">
        <f>100*'Table CU Tshs'!R36/'Table CU Tshs'!$Y$36</f>
        <v>2.364799882661419</v>
      </c>
      <c r="S36" s="73">
        <f>100*'Table CU Tshs'!S36/'Table CU Tshs'!$Y$36</f>
        <v>2.8345460810862275</v>
      </c>
      <c r="T36" s="73">
        <f>100*'Table CU Tshs'!T36/'Table CU Tshs'!$Y$36</f>
        <v>2.465400328632703</v>
      </c>
      <c r="U36" s="73">
        <f>100*'Table CU Tshs'!U36/'Table CU Tshs'!$Y$36</f>
        <v>1.4310006772457813</v>
      </c>
      <c r="V36" s="73">
        <f>100*'Table CU Tshs'!V36/'Table CU Tshs'!$Y$36</f>
        <v>1.1377977419806502</v>
      </c>
      <c r="W36" s="73">
        <f>100*'Table CU Tshs'!W36/'Table CU Tshs'!$Y$36</f>
        <v>92.10346929711596</v>
      </c>
      <c r="X36" s="73">
        <f>100*'Table CU Tshs'!X36/'Table CU Tshs'!$Y$36</f>
        <v>7.896530702884033</v>
      </c>
      <c r="Y36" s="73">
        <f>100*'Table CU Tshs'!Y36/'Table CU Tshs'!$Y$36</f>
        <v>100</v>
      </c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</row>
    <row r="37" spans="1:109" s="64" customFormat="1" ht="9" customHeight="1">
      <c r="A37" s="102"/>
      <c r="B37" s="42" t="s">
        <v>5</v>
      </c>
      <c r="C37" s="73">
        <f>100*'Table CU Tshs'!C37/'Table CU Tshs'!$Y$37</f>
        <v>21.185046567938414</v>
      </c>
      <c r="D37" s="73">
        <f>100*'Table CU Tshs'!D37/'Table CU Tshs'!$Y$37</f>
        <v>5.433987309610981</v>
      </c>
      <c r="E37" s="73">
        <f>100*'Table CU Tshs'!E37/'Table CU Tshs'!$Y$37</f>
        <v>8.554400701541928</v>
      </c>
      <c r="F37" s="73">
        <f>100*'Table CU Tshs'!F37/'Table CU Tshs'!$Y$37</f>
        <v>0.3975804644813338</v>
      </c>
      <c r="G37" s="73">
        <f>100*'Table CU Tshs'!G37/'Table CU Tshs'!$Y$37</f>
        <v>0.4171594010477152</v>
      </c>
      <c r="H37" s="73">
        <f>100*'Table CU Tshs'!H37/'Table CU Tshs'!$Y$37</f>
        <v>12.90474002879838</v>
      </c>
      <c r="I37" s="73">
        <f>100*'Table CU Tshs'!I37/'Table CU Tshs'!$Y$37</f>
        <v>9.703696841222412</v>
      </c>
      <c r="J37" s="73">
        <f>100*'Table CU Tshs'!J37/'Table CU Tshs'!$Y$37</f>
        <v>1.5586242359084732</v>
      </c>
      <c r="K37" s="73">
        <f>100*'Table CU Tshs'!K37/'Table CU Tshs'!$Y$37</f>
        <v>7.403765571992105</v>
      </c>
      <c r="L37" s="73">
        <f>100*'Table CU Tshs'!L37/'Table CU Tshs'!$Y$37</f>
        <v>1.8467435379799784</v>
      </c>
      <c r="M37" s="73">
        <f>100*'Table CU Tshs'!M37/'Table CU Tshs'!$Y$37</f>
        <v>5.23125431386527</v>
      </c>
      <c r="N37" s="112"/>
      <c r="O37" s="42" t="s">
        <v>5</v>
      </c>
      <c r="P37" s="73">
        <f>100*'Table CU Tshs'!P37/'Table CU Tshs'!$Y$37</f>
        <v>4.574887828590447</v>
      </c>
      <c r="Q37" s="73">
        <f>100*'Table CU Tshs'!Q37/'Table CU Tshs'!$Y$37</f>
        <v>0.6194776416519429</v>
      </c>
      <c r="R37" s="73">
        <f>100*'Table CU Tshs'!R37/'Table CU Tshs'!$Y$37</f>
        <v>2.6777897200202783</v>
      </c>
      <c r="S37" s="73">
        <f>100*'Table CU Tshs'!S37/'Table CU Tshs'!$Y$37</f>
        <v>3.114696815076149</v>
      </c>
      <c r="T37" s="73">
        <f>100*'Table CU Tshs'!T37/'Table CU Tshs'!$Y$37</f>
        <v>2.55618355972854</v>
      </c>
      <c r="U37" s="73">
        <f>100*'Table CU Tshs'!U37/'Table CU Tshs'!$Y$37</f>
        <v>1.4532653587603286</v>
      </c>
      <c r="V37" s="73">
        <f>100*'Table CU Tshs'!V37/'Table CU Tshs'!$Y$37</f>
        <v>1.3110741311246537</v>
      </c>
      <c r="W37" s="73">
        <f>100*'Table CU Tshs'!W37/'Table CU Tshs'!$Y$37</f>
        <v>90.94437402933931</v>
      </c>
      <c r="X37" s="73">
        <f>100*'Table CU Tshs'!X37/'Table CU Tshs'!$Y$37</f>
        <v>9.055625970660667</v>
      </c>
      <c r="Y37" s="73">
        <f>100*'Table CU Tshs'!Y37/'Table CU Tshs'!$Y$37</f>
        <v>100</v>
      </c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</row>
    <row r="38" spans="1:109" s="64" customFormat="1" ht="9" customHeight="1">
      <c r="A38" s="102"/>
      <c r="B38" s="42" t="s">
        <v>6</v>
      </c>
      <c r="C38" s="73">
        <f>100*'Table CU Tshs'!C38/'Table CU Tshs'!$Y$38</f>
        <v>31.254435819550594</v>
      </c>
      <c r="D38" s="73">
        <f>100*'Table CU Tshs'!D38/'Table CU Tshs'!$Y$38</f>
        <v>4.623276243477338</v>
      </c>
      <c r="E38" s="73">
        <f>100*'Table CU Tshs'!E38/'Table CU Tshs'!$Y$38</f>
        <v>7.779745627454522</v>
      </c>
      <c r="F38" s="73">
        <f>100*'Table CU Tshs'!F38/'Table CU Tshs'!$Y$38</f>
        <v>0.363371609452099</v>
      </c>
      <c r="G38" s="73">
        <f>100*'Table CU Tshs'!G38/'Table CU Tshs'!$Y$38</f>
        <v>0.4266615118383418</v>
      </c>
      <c r="H38" s="73">
        <f>100*'Table CU Tshs'!H38/'Table CU Tshs'!$Y$38</f>
        <v>10.26017233454465</v>
      </c>
      <c r="I38" s="73">
        <f>100*'Table CU Tshs'!I38/'Table CU Tshs'!$Y$38</f>
        <v>8.789914605366441</v>
      </c>
      <c r="J38" s="73">
        <f>100*'Table CU Tshs'!J38/'Table CU Tshs'!$Y$38</f>
        <v>1.4079653488500274</v>
      </c>
      <c r="K38" s="73">
        <f>100*'Table CU Tshs'!K38/'Table CU Tshs'!$Y$38</f>
        <v>6.480751393204197</v>
      </c>
      <c r="L38" s="73">
        <f>100*'Table CU Tshs'!L38/'Table CU Tshs'!$Y$38</f>
        <v>1.597682821511783</v>
      </c>
      <c r="M38" s="73">
        <f>100*'Table CU Tshs'!M38/'Table CU Tshs'!$Y$38</f>
        <v>4.453079847033791</v>
      </c>
      <c r="N38" s="112"/>
      <c r="O38" s="42" t="s">
        <v>6</v>
      </c>
      <c r="P38" s="73">
        <f>100*'Table CU Tshs'!P38/'Table CU Tshs'!$Y$38</f>
        <v>4.104555476511012</v>
      </c>
      <c r="Q38" s="73">
        <f>100*'Table CU Tshs'!Q38/'Table CU Tshs'!$Y$38</f>
        <v>0.5704664151849894</v>
      </c>
      <c r="R38" s="73">
        <f>100*'Table CU Tshs'!R38/'Table CU Tshs'!$Y$38</f>
        <v>2.4445364798442184</v>
      </c>
      <c r="S38" s="73">
        <f>100*'Table CU Tshs'!S38/'Table CU Tshs'!$Y$38</f>
        <v>2.801498637666969</v>
      </c>
      <c r="T38" s="73">
        <f>100*'Table CU Tshs'!T38/'Table CU Tshs'!$Y$38</f>
        <v>2.2948253575450894</v>
      </c>
      <c r="U38" s="73">
        <f>100*'Table CU Tshs'!U38/'Table CU Tshs'!$Y$38</f>
        <v>1.31145279818714</v>
      </c>
      <c r="V38" s="73">
        <f>100*'Table CU Tshs'!V38/'Table CU Tshs'!$Y$38</f>
        <v>1.2006483114198683</v>
      </c>
      <c r="W38" s="73">
        <f>100*'Table CU Tshs'!W38/'Table CU Tshs'!$Y$38</f>
        <v>92.16504063864309</v>
      </c>
      <c r="X38" s="73">
        <f>100*'Table CU Tshs'!X38/'Table CU Tshs'!$Y$38</f>
        <v>7.834959361356922</v>
      </c>
      <c r="Y38" s="73">
        <f>100*'Table CU Tshs'!Y38/'Table CU Tshs'!$Y$38</f>
        <v>100</v>
      </c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</row>
    <row r="39" spans="1:109" s="64" customFormat="1" ht="9" customHeight="1">
      <c r="A39" s="5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1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</row>
    <row r="40" spans="1:109" s="64" customFormat="1" ht="9" customHeight="1">
      <c r="A40" s="102">
        <v>2017</v>
      </c>
      <c r="B40" s="42" t="s">
        <v>3</v>
      </c>
      <c r="C40" s="73">
        <f>100*'Table CU Tshs'!C40/'Table CU Tshs'!$Y$40</f>
        <v>30.15511335418955</v>
      </c>
      <c r="D40" s="73">
        <f>100*'Table CU Tshs'!D40/'Table CU Tshs'!$Y$40</f>
        <v>4.497010146121681</v>
      </c>
      <c r="E40" s="73">
        <f>100*'Table CU Tshs'!E40/'Table CU Tshs'!$Y$40</f>
        <v>7.286014267838833</v>
      </c>
      <c r="F40" s="73">
        <f>100*'Table CU Tshs'!F40/'Table CU Tshs'!$Y$40</f>
        <v>0.3669941691185221</v>
      </c>
      <c r="G40" s="73">
        <f>100*'Table CU Tshs'!G40/'Table CU Tshs'!$Y$40</f>
        <v>0.3846330274719127</v>
      </c>
      <c r="H40" s="73">
        <f>100*'Table CU Tshs'!H40/'Table CU Tshs'!$Y$40</f>
        <v>11.457876612196765</v>
      </c>
      <c r="I40" s="73">
        <f>100*'Table CU Tshs'!I40/'Table CU Tshs'!$Y$40</f>
        <v>8.831949801531938</v>
      </c>
      <c r="J40" s="73">
        <f>100*'Table CU Tshs'!J40/'Table CU Tshs'!$Y$40</f>
        <v>1.3570320149445638</v>
      </c>
      <c r="K40" s="73">
        <f>100*'Table CU Tshs'!K40/'Table CU Tshs'!$Y$40</f>
        <v>6.69549412377141</v>
      </c>
      <c r="L40" s="73">
        <f>100*'Table CU Tshs'!L40/'Table CU Tshs'!$Y$40</f>
        <v>1.6057333991931184</v>
      </c>
      <c r="M40" s="73">
        <f>100*'Table CU Tshs'!M40/'Table CU Tshs'!$Y$40</f>
        <v>4.377692886585475</v>
      </c>
      <c r="N40" s="102" t="s">
        <v>14</v>
      </c>
      <c r="O40" s="42" t="s">
        <v>3</v>
      </c>
      <c r="P40" s="73">
        <f>100*'Table CU Tshs'!P40/'Table CU Tshs'!$Y$40</f>
        <v>4.107772005198366</v>
      </c>
      <c r="Q40" s="73">
        <f>100*'Table CU Tshs'!Q40/'Table CU Tshs'!$Y$40</f>
        <v>0.5929634282199695</v>
      </c>
      <c r="R40" s="73">
        <f>100*'Table CU Tshs'!R40/'Table CU Tshs'!$Y$40</f>
        <v>2.5167051689358826</v>
      </c>
      <c r="S40" s="73">
        <f>100*'Table CU Tshs'!S40/'Table CU Tshs'!$Y$40</f>
        <v>2.8337123936624082</v>
      </c>
      <c r="T40" s="73">
        <f>100*'Table CU Tshs'!T40/'Table CU Tshs'!$Y$40</f>
        <v>2.3614627043175753</v>
      </c>
      <c r="U40" s="73">
        <f>100*'Table CU Tshs'!U40/'Table CU Tshs'!$Y$40</f>
        <v>1.3753440459107182</v>
      </c>
      <c r="V40" s="73">
        <f>100*'Table CU Tshs'!V40/'Table CU Tshs'!$Y$40</f>
        <v>1.2248792570759743</v>
      </c>
      <c r="W40" s="73">
        <f>100*'Table CU Tshs'!W40/'Table CU Tshs'!$Y$40</f>
        <v>92.02838280628465</v>
      </c>
      <c r="X40" s="73">
        <f>100*'Table CU Tshs'!X40/'Table CU Tshs'!$Y$40</f>
        <v>7.971617193715346</v>
      </c>
      <c r="Y40" s="73">
        <f>100*'Table CU Tshs'!Y40/'Table CU Tshs'!$Y$40</f>
        <v>100</v>
      </c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</row>
    <row r="41" spans="1:109" s="64" customFormat="1" ht="9" customHeight="1">
      <c r="A41" s="102"/>
      <c r="B41" s="42" t="s">
        <v>4</v>
      </c>
      <c r="C41" s="73">
        <f>100*'Table CU Tshs'!C41/'Table CU Tshs'!$Y$41</f>
        <v>30.59349926533287</v>
      </c>
      <c r="D41" s="73">
        <f>100*'Table CU Tshs'!D41/'Table CU Tshs'!$Y$41</f>
        <v>4.059870637986517</v>
      </c>
      <c r="E41" s="73">
        <f>100*'Table CU Tshs'!E41/'Table CU Tshs'!$Y$41</f>
        <v>7.274565571101313</v>
      </c>
      <c r="F41" s="73">
        <f>100*'Table CU Tshs'!F41/'Table CU Tshs'!$Y$41</f>
        <v>0.3197225481152179</v>
      </c>
      <c r="G41" s="73">
        <f>100*'Table CU Tshs'!G41/'Table CU Tshs'!$Y$41</f>
        <v>0.397952658831537</v>
      </c>
      <c r="H41" s="73">
        <f>100*'Table CU Tshs'!H41/'Table CU Tshs'!$Y$41</f>
        <v>12.68548062804466</v>
      </c>
      <c r="I41" s="73">
        <f>100*'Table CU Tshs'!I41/'Table CU Tshs'!$Y$41</f>
        <v>8.94349357866604</v>
      </c>
      <c r="J41" s="73">
        <f>100*'Table CU Tshs'!J41/'Table CU Tshs'!$Y$41</f>
        <v>1.2653370434628395</v>
      </c>
      <c r="K41" s="73">
        <f>100*'Table CU Tshs'!K41/'Table CU Tshs'!$Y$41</f>
        <v>6.430413242138745</v>
      </c>
      <c r="L41" s="73">
        <f>100*'Table CU Tshs'!L41/'Table CU Tshs'!$Y$41</f>
        <v>1.5198501947647896</v>
      </c>
      <c r="M41" s="73">
        <f>100*'Table CU Tshs'!M41/'Table CU Tshs'!$Y$41</f>
        <v>4.035204752633782</v>
      </c>
      <c r="N41" s="102"/>
      <c r="O41" s="42" t="s">
        <v>4</v>
      </c>
      <c r="P41" s="73">
        <f>100*'Table CU Tshs'!P41/'Table CU Tshs'!$Y$41</f>
        <v>4.1873597436256365</v>
      </c>
      <c r="Q41" s="73">
        <f>100*'Table CU Tshs'!Q41/'Table CU Tshs'!$Y$41</f>
        <v>0.5926911559187481</v>
      </c>
      <c r="R41" s="73">
        <f>100*'Table CU Tshs'!R41/'Table CU Tshs'!$Y$41</f>
        <v>2.4852083544998114</v>
      </c>
      <c r="S41" s="73">
        <f>100*'Table CU Tshs'!S41/'Table CU Tshs'!$Y$41</f>
        <v>2.7524255293577555</v>
      </c>
      <c r="T41" s="73">
        <f>100*'Table CU Tshs'!T41/'Table CU Tshs'!$Y$41</f>
        <v>2.379912431752141</v>
      </c>
      <c r="U41" s="73">
        <f>100*'Table CU Tshs'!U41/'Table CU Tshs'!$Y$41</f>
        <v>1.4220673156183075</v>
      </c>
      <c r="V41" s="73">
        <f>100*'Table CU Tshs'!V41/'Table CU Tshs'!$Y$41</f>
        <v>1.202642854570617</v>
      </c>
      <c r="W41" s="73">
        <f>100*'Table CU Tshs'!W41/'Table CU Tshs'!$Y$41</f>
        <v>92.54769750642134</v>
      </c>
      <c r="X41" s="73">
        <f>100*'Table CU Tshs'!X41/'Table CU Tshs'!$Y$41</f>
        <v>7.45230249357866</v>
      </c>
      <c r="Y41" s="73">
        <f>100*'Table CU Tshs'!Y41/'Table CU Tshs'!$Y$41</f>
        <v>100</v>
      </c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</row>
    <row r="42" spans="1:109" s="64" customFormat="1" ht="9" customHeight="1">
      <c r="A42" s="102"/>
      <c r="B42" s="42" t="s">
        <v>5</v>
      </c>
      <c r="C42" s="77">
        <f>100*'Table CU Tshs'!C42/'Table CU Tshs'!$Y$42</f>
        <v>22.101888121655776</v>
      </c>
      <c r="D42" s="77">
        <f>100*'Table CU Tshs'!D42/'Table CU Tshs'!$Y$42</f>
        <v>4.741956436069721</v>
      </c>
      <c r="E42" s="77">
        <f>100*'Table CU Tshs'!E42/'Table CU Tshs'!$Y$42</f>
        <v>9.097599101892747</v>
      </c>
      <c r="F42" s="77">
        <f>100*'Table CU Tshs'!F42/'Table CU Tshs'!$Y$42</f>
        <v>0.39800587898456075</v>
      </c>
      <c r="G42" s="77">
        <f>100*'Table CU Tshs'!G42/'Table CU Tshs'!$Y$42</f>
        <v>0.5053278772851825</v>
      </c>
      <c r="H42" s="77">
        <f>100*'Table CU Tshs'!H42/'Table CU Tshs'!$Y$42</f>
        <v>12.408273947716031</v>
      </c>
      <c r="I42" s="77">
        <f>100*'Table CU Tshs'!I42/'Table CU Tshs'!$Y$42</f>
        <v>9.919283357992656</v>
      </c>
      <c r="J42" s="77">
        <f>100*'Table CU Tshs'!J42/'Table CU Tshs'!$Y$42</f>
        <v>1.5188073843442946</v>
      </c>
      <c r="K42" s="77">
        <f>100*'Table CU Tshs'!K42/'Table CU Tshs'!$Y$42</f>
        <v>7.3954324078447815</v>
      </c>
      <c r="L42" s="77">
        <f>100*'Table CU Tshs'!L42/'Table CU Tshs'!$Y$42</f>
        <v>1.6759870081153294</v>
      </c>
      <c r="M42" s="77">
        <f>100*'Table CU Tshs'!M42/'Table CU Tshs'!$Y$42</f>
        <v>4.166849478046002</v>
      </c>
      <c r="N42" s="102"/>
      <c r="O42" s="73" t="s">
        <v>5</v>
      </c>
      <c r="P42" s="73">
        <f>100*'Table CU Tshs'!P42/'Table CU Tshs'!$Y$42</f>
        <v>4.623483849119168</v>
      </c>
      <c r="Q42" s="73">
        <f>100*'Table CU Tshs'!Q42/'Table CU Tshs'!$Y$42</f>
        <v>0.6814318043037585</v>
      </c>
      <c r="R42" s="73">
        <f>100*'Table CU Tshs'!R42/'Table CU Tshs'!$Y$42</f>
        <v>2.8228619153595846</v>
      </c>
      <c r="S42" s="73">
        <f>100*'Table CU Tshs'!S42/'Table CU Tshs'!$Y$42</f>
        <v>3.0757684266910856</v>
      </c>
      <c r="T42" s="73">
        <f>100*'Table CU Tshs'!T42/'Table CU Tshs'!$Y$42</f>
        <v>2.6676665872941827</v>
      </c>
      <c r="U42" s="73">
        <f>100*'Table CU Tshs'!U42/'Table CU Tshs'!$Y$42</f>
        <v>1.541613954316116</v>
      </c>
      <c r="V42" s="73">
        <f>100*'Table CU Tshs'!V42/'Table CU Tshs'!$Y$42</f>
        <v>1.3946385375526082</v>
      </c>
      <c r="W42" s="73">
        <f>100*'Table CU Tshs'!W42/'Table CU Tshs'!$Y$42</f>
        <v>90.73687607458359</v>
      </c>
      <c r="X42" s="73">
        <f>100*'Table CU Tshs'!X42/'Table CU Tshs'!$Y$42</f>
        <v>9.26312392541641</v>
      </c>
      <c r="Y42" s="73">
        <f>100*'Table CU Tshs'!Y42/'Table CU Tshs'!$Y$42</f>
        <v>100.00000000000001</v>
      </c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</row>
    <row r="43" spans="1:109" s="64" customFormat="1" ht="9" customHeight="1">
      <c r="A43" s="102"/>
      <c r="B43" s="42" t="s">
        <v>6</v>
      </c>
      <c r="C43" s="77">
        <f>100*'Table CU Tshs'!C43/'Table CU Tshs'!$Y$43</f>
        <v>31.385974301921916</v>
      </c>
      <c r="D43" s="77">
        <f>100*'Table CU Tshs'!D43/'Table CU Tshs'!$Y$43</f>
        <v>4.286841231289399</v>
      </c>
      <c r="E43" s="77">
        <f>100*'Table CU Tshs'!E43/'Table CU Tshs'!$Y$43</f>
        <v>7.168201597665936</v>
      </c>
      <c r="F43" s="77">
        <f>100*'Table CU Tshs'!F43/'Table CU Tshs'!$Y$43</f>
        <v>0.31579736808174785</v>
      </c>
      <c r="G43" s="77">
        <f>100*'Table CU Tshs'!G43/'Table CU Tshs'!$Y$43</f>
        <v>0.4660393461784801</v>
      </c>
      <c r="H43" s="77">
        <f>100*'Table CU Tshs'!H43/'Table CU Tshs'!$Y$43</f>
        <v>12.263762015162168</v>
      </c>
      <c r="I43" s="77">
        <f>100*'Table CU Tshs'!I43/'Table CU Tshs'!$Y$43</f>
        <v>8.91503637673594</v>
      </c>
      <c r="J43" s="77">
        <f>100*'Table CU Tshs'!J43/'Table CU Tshs'!$Y$43</f>
        <v>1.279597793166624</v>
      </c>
      <c r="K43" s="77">
        <f>100*'Table CU Tshs'!K43/'Table CU Tshs'!$Y$43</f>
        <v>6.194360046513697</v>
      </c>
      <c r="L43" s="77">
        <f>100*'Table CU Tshs'!L43/'Table CU Tshs'!$Y$43</f>
        <v>1.3883633252957115</v>
      </c>
      <c r="M43" s="77">
        <f>100*'Table CU Tshs'!M43/'Table CU Tshs'!$Y$43</f>
        <v>3.6135636203430344</v>
      </c>
      <c r="N43" s="102"/>
      <c r="O43" s="73" t="s">
        <v>6</v>
      </c>
      <c r="P43" s="73">
        <f>100*'Table CU Tshs'!P43/'Table CU Tshs'!$Y$43</f>
        <v>3.9370170202691193</v>
      </c>
      <c r="Q43" s="73">
        <f>100*'Table CU Tshs'!Q43/'Table CU Tshs'!$Y$43</f>
        <v>0.5888679942208411</v>
      </c>
      <c r="R43" s="73">
        <f>100*'Table CU Tshs'!R43/'Table CU Tshs'!$Y$43</f>
        <v>2.409927830111537</v>
      </c>
      <c r="S43" s="73">
        <f>100*'Table CU Tshs'!S43/'Table CU Tshs'!$Y$43</f>
        <v>2.612229199574234</v>
      </c>
      <c r="T43" s="73">
        <f>100*'Table CU Tshs'!T43/'Table CU Tshs'!$Y$43</f>
        <v>2.2737067739246357</v>
      </c>
      <c r="U43" s="73">
        <f>100*'Table CU Tshs'!U43/'Table CU Tshs'!$Y$43</f>
        <v>1.3415144927019516</v>
      </c>
      <c r="V43" s="73">
        <f>100*'Table CU Tshs'!V43/'Table CU Tshs'!$Y$43</f>
        <v>1.1926144111995125</v>
      </c>
      <c r="W43" s="73">
        <f>100*'Table CU Tshs'!W43/'Table CU Tshs'!$Y$43</f>
        <v>91.63341474435649</v>
      </c>
      <c r="X43" s="73">
        <f>100*'Table CU Tshs'!X43/'Table CU Tshs'!$Y$43</f>
        <v>8.366585255643525</v>
      </c>
      <c r="Y43" s="73">
        <f>100*'Table CU Tshs'!Y43/'Table CU Tshs'!$Y$43</f>
        <v>100</v>
      </c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</row>
    <row r="44" spans="1:109" s="64" customFormat="1" ht="9" customHeight="1">
      <c r="A44" s="44"/>
      <c r="B44" s="42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44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</row>
    <row r="45" spans="1:109" s="64" customFormat="1" ht="9" customHeight="1">
      <c r="A45" s="102">
        <v>2018</v>
      </c>
      <c r="B45" s="45">
        <v>1</v>
      </c>
      <c r="C45" s="77">
        <f>100*'Table CU Tshs'!C45/'Table CU Tshs'!$Y$45</f>
        <v>29.75101800503185</v>
      </c>
      <c r="D45" s="77">
        <f>100*'Table CU Tshs'!D45/'Table CU Tshs'!$Y$45</f>
        <v>4.06703066173876</v>
      </c>
      <c r="E45" s="77">
        <f>100*'Table CU Tshs'!E45/'Table CU Tshs'!$Y$45</f>
        <v>7.324632097183032</v>
      </c>
      <c r="F45" s="77">
        <f>100*'Table CU Tshs'!F45/'Table CU Tshs'!$Y$45</f>
        <v>0.2975088876275179</v>
      </c>
      <c r="G45" s="77">
        <f>100*'Table CU Tshs'!G45/'Table CU Tshs'!$Y$45</f>
        <v>0.38835957464668835</v>
      </c>
      <c r="H45" s="77">
        <f>100*'Table CU Tshs'!H45/'Table CU Tshs'!$Y$45</f>
        <v>12.533469052412036</v>
      </c>
      <c r="I45" s="77">
        <f>100*'Table CU Tshs'!I45/'Table CU Tshs'!$Y$45</f>
        <v>8.54764535437968</v>
      </c>
      <c r="J45" s="77">
        <f>100*'Table CU Tshs'!J45/'Table CU Tshs'!$Y$45</f>
        <v>1.359596868838324</v>
      </c>
      <c r="K45" s="77">
        <f>100*'Table CU Tshs'!K45/'Table CU Tshs'!$Y$45</f>
        <v>6.571536106470298</v>
      </c>
      <c r="L45" s="77">
        <f>100*'Table CU Tshs'!L45/'Table CU Tshs'!$Y$45</f>
        <v>1.7242220661381213</v>
      </c>
      <c r="M45" s="77">
        <f>100*'Table CU Tshs'!M45/'Table CU Tshs'!$Y$45</f>
        <v>4.024191503733529</v>
      </c>
      <c r="N45" s="102">
        <v>2018</v>
      </c>
      <c r="O45" s="74">
        <v>1</v>
      </c>
      <c r="P45" s="73">
        <f>100*'Table CU Tshs'!P45/'Table CU Tshs'!$Y$45</f>
        <v>4.21207038272059</v>
      </c>
      <c r="Q45" s="73">
        <f>100*'Table CU Tshs'!Q45/'Table CU Tshs'!$Y$45</f>
        <v>0.5707086883993232</v>
      </c>
      <c r="R45" s="73">
        <f>100*'Table CU Tshs'!R45/'Table CU Tshs'!$Y$45</f>
        <v>2.5470695505056904</v>
      </c>
      <c r="S45" s="73">
        <f>100*'Table CU Tshs'!S45/'Table CU Tshs'!$Y$45</f>
        <v>2.8056758529470773</v>
      </c>
      <c r="T45" s="73">
        <f>100*'Table CU Tshs'!T45/'Table CU Tshs'!$Y$45</f>
        <v>2.484082962423598</v>
      </c>
      <c r="U45" s="73">
        <f>100*'Table CU Tshs'!U45/'Table CU Tshs'!$Y$45</f>
        <v>1.5320584365319363</v>
      </c>
      <c r="V45" s="73">
        <f>100*'Table CU Tshs'!V45/'Table CU Tshs'!$Y$45</f>
        <v>1.272798525299043</v>
      </c>
      <c r="W45" s="73">
        <f>100*'Table CU Tshs'!W45/'Table CU Tshs'!$Y$45</f>
        <v>92.01367457702709</v>
      </c>
      <c r="X45" s="73">
        <f>100*'Table CU Tshs'!X45/'Table CU Tshs'!$Y$45</f>
        <v>7.986325422972903</v>
      </c>
      <c r="Y45" s="73">
        <f>100*'Table CU Tshs'!Y45/'Table CU Tshs'!$Y$45</f>
        <v>100</v>
      </c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</row>
    <row r="46" spans="1:109" s="64" customFormat="1" ht="9" customHeight="1">
      <c r="A46" s="102"/>
      <c r="B46" s="45">
        <v>2</v>
      </c>
      <c r="C46" s="77">
        <f>100*'Table CU Tshs'!C46/'Table CU Tshs'!$Y$46</f>
        <v>29.49045454929115</v>
      </c>
      <c r="D46" s="77">
        <f>100*'Table CU Tshs'!D46/'Table CU Tshs'!$Y$46</f>
        <v>4.3456576079781675</v>
      </c>
      <c r="E46" s="77">
        <f>100*'Table CU Tshs'!E46/'Table CU Tshs'!$Y$46</f>
        <v>7.3234114075874865</v>
      </c>
      <c r="F46" s="77">
        <f>100*'Table CU Tshs'!F46/'Table CU Tshs'!$Y$46</f>
        <v>0.2858796349233722</v>
      </c>
      <c r="G46" s="77">
        <f>100*'Table CU Tshs'!G46/'Table CU Tshs'!$Y$46</f>
        <v>0.4254573582564133</v>
      </c>
      <c r="H46" s="77">
        <f>100*'Table CU Tshs'!H46/'Table CU Tshs'!$Y$46</f>
        <v>12.963209715453884</v>
      </c>
      <c r="I46" s="77">
        <f>100*'Table CU Tshs'!I46/'Table CU Tshs'!$Y$46</f>
        <v>8.75978042779389</v>
      </c>
      <c r="J46" s="77">
        <f>100*'Table CU Tshs'!J46/'Table CU Tshs'!$Y$46</f>
        <v>1.266163636207158</v>
      </c>
      <c r="K46" s="77">
        <f>100*'Table CU Tshs'!K46/'Table CU Tshs'!$Y$46</f>
        <v>6.771535436393176</v>
      </c>
      <c r="L46" s="77">
        <f>100*'Table CU Tshs'!L46/'Table CU Tshs'!$Y$46</f>
        <v>1.6535658595196498</v>
      </c>
      <c r="M46" s="77">
        <f>100*'Table CU Tshs'!M46/'Table CU Tshs'!$Y$46</f>
        <v>4.009800371274706</v>
      </c>
      <c r="N46" s="102"/>
      <c r="O46" s="74">
        <v>2</v>
      </c>
      <c r="P46" s="73">
        <f>100*'Table CU Tshs'!P46/'Table CU Tshs'!$Y$46</f>
        <v>4.039827325229719</v>
      </c>
      <c r="Q46" s="73">
        <f>100*'Table CU Tshs'!Q46/'Table CU Tshs'!$Y$46</f>
        <v>0.6134406943184604</v>
      </c>
      <c r="R46" s="73">
        <f>100*'Table CU Tshs'!R46/'Table CU Tshs'!$Y$46</f>
        <v>2.4267603717856425</v>
      </c>
      <c r="S46" s="73">
        <f>100*'Table CU Tshs'!S46/'Table CU Tshs'!$Y$46</f>
        <v>2.850009468643521</v>
      </c>
      <c r="T46" s="73">
        <f>100*'Table CU Tshs'!T46/'Table CU Tshs'!$Y$46</f>
        <v>2.437614414757384</v>
      </c>
      <c r="U46" s="73">
        <f>100*'Table CU Tshs'!U46/'Table CU Tshs'!$Y$46</f>
        <v>1.4573844996340568</v>
      </c>
      <c r="V46" s="73">
        <f>100*'Table CU Tshs'!V46/'Table CU Tshs'!$Y$46</f>
        <v>1.296869337517558</v>
      </c>
      <c r="W46" s="73">
        <f>100*'Table CU Tshs'!W46/'Table CU Tshs'!$Y$46</f>
        <v>92.4168221165654</v>
      </c>
      <c r="X46" s="73">
        <f>100*'Table CU Tshs'!X46/'Table CU Tshs'!$Y$46</f>
        <v>7.583177883434613</v>
      </c>
      <c r="Y46" s="73">
        <f>100*'Table CU Tshs'!Y46/'Table CU Tshs'!$Y$46</f>
        <v>100.00000000000001</v>
      </c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</row>
    <row r="47" spans="1:109" s="64" customFormat="1" ht="9" customHeight="1">
      <c r="A47" s="102"/>
      <c r="B47" s="45">
        <v>3</v>
      </c>
      <c r="C47" s="77">
        <f>100*'Table CU Tshs'!C47/'Table CU Tshs'!$Y$47</f>
        <v>20.383969829874378</v>
      </c>
      <c r="D47" s="77">
        <f>100*'Table CU Tshs'!D47/'Table CU Tshs'!$Y$47</f>
        <v>8.096140806009672</v>
      </c>
      <c r="E47" s="77">
        <f>100*'Table CU Tshs'!E47/'Table CU Tshs'!$Y$47</f>
        <v>8.92328168711811</v>
      </c>
      <c r="F47" s="77">
        <f>100*'Table CU Tshs'!F47/'Table CU Tshs'!$Y$47</f>
        <v>0.28986027077878407</v>
      </c>
      <c r="G47" s="77">
        <f>100*'Table CU Tshs'!G47/'Table CU Tshs'!$Y$47</f>
        <v>0.5106917147985438</v>
      </c>
      <c r="H47" s="77">
        <f>100*'Table CU Tshs'!H47/'Table CU Tshs'!$Y$47</f>
        <v>13.343830117283519</v>
      </c>
      <c r="I47" s="77">
        <f>100*'Table CU Tshs'!I47/'Table CU Tshs'!$Y$47</f>
        <v>9.245743591580844</v>
      </c>
      <c r="J47" s="77">
        <f>100*'Table CU Tshs'!J47/'Table CU Tshs'!$Y$47</f>
        <v>1.4706193731428319</v>
      </c>
      <c r="K47" s="77">
        <f>100*'Table CU Tshs'!K47/'Table CU Tshs'!$Y$47</f>
        <v>7.168421469596884</v>
      </c>
      <c r="L47" s="77">
        <f>100*'Table CU Tshs'!L47/'Table CU Tshs'!$Y$47</f>
        <v>1.5549891489155252</v>
      </c>
      <c r="M47" s="77">
        <f>100*'Table CU Tshs'!M47/'Table CU Tshs'!$Y$47</f>
        <v>4.058759872903926</v>
      </c>
      <c r="N47" s="102"/>
      <c r="O47" s="74">
        <v>3</v>
      </c>
      <c r="P47" s="73">
        <f>100*'Table CU Tshs'!P47/'Table CU Tshs'!$Y$47</f>
        <v>4.389079787115996</v>
      </c>
      <c r="Q47" s="73">
        <f>100*'Table CU Tshs'!Q47/'Table CU Tshs'!$Y$47</f>
        <v>0.5871501833748322</v>
      </c>
      <c r="R47" s="73">
        <f>100*'Table CU Tshs'!R47/'Table CU Tshs'!$Y$47</f>
        <v>2.6705898174286227</v>
      </c>
      <c r="S47" s="73">
        <f>100*'Table CU Tshs'!S47/'Table CU Tshs'!$Y$47</f>
        <v>3.059589509237236</v>
      </c>
      <c r="T47" s="73">
        <f>100*'Table CU Tshs'!T47/'Table CU Tshs'!$Y$47</f>
        <v>2.6501364207740767</v>
      </c>
      <c r="U47" s="73">
        <f>100*'Table CU Tshs'!U47/'Table CU Tshs'!$Y$47</f>
        <v>1.528472772730974</v>
      </c>
      <c r="V47" s="73">
        <f>100*'Table CU Tshs'!V47/'Table CU Tshs'!$Y$47</f>
        <v>1.4062136201632458</v>
      </c>
      <c r="W47" s="73">
        <f>100*'Table CU Tshs'!W47/'Table CU Tshs'!$Y$47</f>
        <v>91.337539992828</v>
      </c>
      <c r="X47" s="73">
        <f>100*'Table CU Tshs'!X47/'Table CU Tshs'!$Y$47</f>
        <v>8.662460007172008</v>
      </c>
      <c r="Y47" s="73">
        <f>100*'Table CU Tshs'!Y47/'Table CU Tshs'!$Y$47</f>
        <v>100</v>
      </c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</row>
    <row r="48" spans="1:109" s="64" customFormat="1" ht="9" customHeight="1">
      <c r="A48" s="102"/>
      <c r="B48" s="45">
        <v>4</v>
      </c>
      <c r="C48" s="77">
        <f>100*'Table CU Tshs'!C48/'Table CU Tshs'!$Y$48</f>
        <v>29.340181215174123</v>
      </c>
      <c r="D48" s="77">
        <f>100*'Table CU Tshs'!D48/'Table CU Tshs'!$Y$48</f>
        <v>4.495935269361462</v>
      </c>
      <c r="E48" s="77">
        <f>100*'Table CU Tshs'!E48/'Table CU Tshs'!$Y$48</f>
        <v>8.10868627924984</v>
      </c>
      <c r="F48" s="77">
        <f>100*'Table CU Tshs'!F48/'Table CU Tshs'!$Y$48</f>
        <v>0.2453205147125622</v>
      </c>
      <c r="G48" s="77">
        <f>100*'Table CU Tshs'!G48/'Table CU Tshs'!$Y$48</f>
        <v>0.46564948874520606</v>
      </c>
      <c r="H48" s="77">
        <f>100*'Table CU Tshs'!H48/'Table CU Tshs'!$Y$48</f>
        <v>13.573028333643233</v>
      </c>
      <c r="I48" s="77">
        <f>100*'Table CU Tshs'!I48/'Table CU Tshs'!$Y$48</f>
        <v>9.08767387085732</v>
      </c>
      <c r="J48" s="77">
        <f>100*'Table CU Tshs'!J48/'Table CU Tshs'!$Y$48</f>
        <v>1.2514788181208722</v>
      </c>
      <c r="K48" s="77">
        <f>100*'Table CU Tshs'!K48/'Table CU Tshs'!$Y$48</f>
        <v>6.559143304899335</v>
      </c>
      <c r="L48" s="77">
        <f>100*'Table CU Tshs'!L48/'Table CU Tshs'!$Y$48</f>
        <v>1.3672885950541571</v>
      </c>
      <c r="M48" s="77">
        <f>100*'Table CU Tshs'!M48/'Table CU Tshs'!$Y$48</f>
        <v>3.503610696855316</v>
      </c>
      <c r="N48" s="102"/>
      <c r="O48" s="74">
        <v>4</v>
      </c>
      <c r="P48" s="73">
        <f>100*'Table CU Tshs'!P48/'Table CU Tshs'!$Y$48</f>
        <v>3.9407159406802164</v>
      </c>
      <c r="Q48" s="73">
        <f>100*'Table CU Tshs'!Q48/'Table CU Tshs'!$Y$48</f>
        <v>0.5288442850176703</v>
      </c>
      <c r="R48" s="73">
        <f>100*'Table CU Tshs'!R48/'Table CU Tshs'!$Y$48</f>
        <v>2.30785850531983</v>
      </c>
      <c r="S48" s="73">
        <f>100*'Table CU Tshs'!S48/'Table CU Tshs'!$Y$48</f>
        <v>2.764861784471679</v>
      </c>
      <c r="T48" s="73">
        <f>100*'Table CU Tshs'!T48/'Table CU Tshs'!$Y$48</f>
        <v>2.384994675290218</v>
      </c>
      <c r="U48" s="73">
        <f>100*'Table CU Tshs'!U48/'Table CU Tshs'!$Y$48</f>
        <v>1.3545018181653445</v>
      </c>
      <c r="V48" s="73">
        <f>100*'Table CU Tshs'!V48/'Table CU Tshs'!$Y$48</f>
        <v>1.282948376820896</v>
      </c>
      <c r="W48" s="73">
        <f>100*'Table CU Tshs'!W48/'Table CU Tshs'!$Y$48</f>
        <v>92.5627217724393</v>
      </c>
      <c r="X48" s="73">
        <f>100*'Table CU Tshs'!X48/'Table CU Tshs'!$Y$48</f>
        <v>7.437278227560703</v>
      </c>
      <c r="Y48" s="73">
        <f>100*'Table CU Tshs'!Y48/'Table CU Tshs'!$Y$48</f>
        <v>100.00000000000001</v>
      </c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</row>
    <row r="49" spans="1:109" s="64" customFormat="1" ht="9" customHeight="1">
      <c r="A49" s="50"/>
      <c r="B49" s="42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41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</row>
    <row r="50" spans="1:109" s="64" customFormat="1" ht="9" customHeight="1">
      <c r="A50" s="103">
        <v>2019</v>
      </c>
      <c r="B50" s="45">
        <v>1</v>
      </c>
      <c r="C50" s="77">
        <f>100*'Table CU Tshs'!C50/'Table CU Tshs'!$Y$50</f>
        <v>29.338195979661204</v>
      </c>
      <c r="D50" s="77">
        <f>100*'Table CU Tshs'!D50/'Table CU Tshs'!$Y$50</f>
        <v>4.3187276420011464</v>
      </c>
      <c r="E50" s="77">
        <f>100*'Table CU Tshs'!E50/'Table CU Tshs'!$Y$50</f>
        <v>7.381601749996621</v>
      </c>
      <c r="F50" s="77">
        <f>100*'Table CU Tshs'!F50/'Table CU Tshs'!$Y$50</f>
        <v>0.26702169203160653</v>
      </c>
      <c r="G50" s="77">
        <f>100*'Table CU Tshs'!G50/'Table CU Tshs'!$Y$50</f>
        <v>0.38997628271022006</v>
      </c>
      <c r="H50" s="77">
        <f>100*'Table CU Tshs'!H50/'Table CU Tshs'!$Y$50</f>
        <v>13.787109236415578</v>
      </c>
      <c r="I50" s="77">
        <f>100*'Table CU Tshs'!I50/'Table CU Tshs'!$Y$50</f>
        <v>8.692687974810605</v>
      </c>
      <c r="J50" s="77">
        <f>100*'Table CU Tshs'!J50/'Table CU Tshs'!$Y$50</f>
        <v>1.2117814799986304</v>
      </c>
      <c r="K50" s="77">
        <f>100*'Table CU Tshs'!K50/'Table CU Tshs'!$Y$50</f>
        <v>7.0086900600169235</v>
      </c>
      <c r="L50" s="77">
        <f>100*'Table CU Tshs'!L50/'Table CU Tshs'!$Y$50</f>
        <v>1.6792210498268976</v>
      </c>
      <c r="M50" s="77">
        <f>100*'Table CU Tshs'!M50/'Table CU Tshs'!$Y$50</f>
        <v>3.813855889976622</v>
      </c>
      <c r="N50" s="103">
        <v>2019</v>
      </c>
      <c r="O50" s="74">
        <v>1</v>
      </c>
      <c r="P50" s="73">
        <f>100*'Table CU Tshs'!P50/'Table CU Tshs'!$Y$50</f>
        <v>4.039580243828918</v>
      </c>
      <c r="Q50" s="73">
        <f>100*'Table CU Tshs'!Q50/'Table CU Tshs'!$Y$50</f>
        <v>0.5551691826755886</v>
      </c>
      <c r="R50" s="73">
        <f>100*'Table CU Tshs'!R50/'Table CU Tshs'!$Y$50</f>
        <v>2.458796782870974</v>
      </c>
      <c r="S50" s="73">
        <f>100*'Table CU Tshs'!S50/'Table CU Tshs'!$Y$50</f>
        <v>2.855713661427052</v>
      </c>
      <c r="T50" s="73">
        <f>100*'Table CU Tshs'!T50/'Table CU Tshs'!$Y$50</f>
        <v>2.4934568816475178</v>
      </c>
      <c r="U50" s="73">
        <f>100*'Table CU Tshs'!U50/'Table CU Tshs'!$Y$50</f>
        <v>1.45432490845154</v>
      </c>
      <c r="V50" s="73">
        <f>100*'Table CU Tshs'!V50/'Table CU Tshs'!$Y$50</f>
        <v>1.3285634111745117</v>
      </c>
      <c r="W50" s="73">
        <f>100*'Table CU Tshs'!W50/'Table CU Tshs'!$Y$50</f>
        <v>93.07447410952216</v>
      </c>
      <c r="X50" s="73">
        <f>100*'Table CU Tshs'!X50/'Table CU Tshs'!$Y$50</f>
        <v>6.925525890477846</v>
      </c>
      <c r="Y50" s="73">
        <f>100*'Table CU Tshs'!Y50/'Table CU Tshs'!$Y$50</f>
        <v>100</v>
      </c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</row>
    <row r="51" spans="1:109" s="64" customFormat="1" ht="9" customHeight="1">
      <c r="A51" s="104"/>
      <c r="B51" s="45">
        <v>2</v>
      </c>
      <c r="C51" s="77">
        <f>100*'Table CU Tshs'!C51/'Table CU Tshs'!$Y$51</f>
        <v>28.58717144980399</v>
      </c>
      <c r="D51" s="77">
        <f>100*'Table CU Tshs'!D51/'Table CU Tshs'!$Y$51</f>
        <v>4.936474379406461</v>
      </c>
      <c r="E51" s="77">
        <f>100*'Table CU Tshs'!E51/'Table CU Tshs'!$Y$51</f>
        <v>7.33687182026462</v>
      </c>
      <c r="F51" s="77">
        <f>100*'Table CU Tshs'!F51/'Table CU Tshs'!$Y$51</f>
        <v>0.25934392050729116</v>
      </c>
      <c r="G51" s="77">
        <f>100*'Table CU Tshs'!G51/'Table CU Tshs'!$Y$51</f>
        <v>0.4137678455441806</v>
      </c>
      <c r="H51" s="77">
        <f>100*'Table CU Tshs'!H51/'Table CU Tshs'!$Y$51</f>
        <v>14.435439254935694</v>
      </c>
      <c r="I51" s="77">
        <f>100*'Table CU Tshs'!I51/'Table CU Tshs'!$Y$51</f>
        <v>8.723623215143702</v>
      </c>
      <c r="J51" s="77">
        <f>100*'Table CU Tshs'!J51/'Table CU Tshs'!$Y$51</f>
        <v>1.178907087116271</v>
      </c>
      <c r="K51" s="77">
        <f>100*'Table CU Tshs'!K51/'Table CU Tshs'!$Y$51</f>
        <v>7.038802981450491</v>
      </c>
      <c r="L51" s="77">
        <f>100*'Table CU Tshs'!L51/'Table CU Tshs'!$Y$51</f>
        <v>1.5783341447957564</v>
      </c>
      <c r="M51" s="77">
        <f>100*'Table CU Tshs'!M51/'Table CU Tshs'!$Y$51</f>
        <v>3.6383434290571843</v>
      </c>
      <c r="N51" s="104"/>
      <c r="O51" s="74">
        <v>2</v>
      </c>
      <c r="P51" s="73">
        <f>100*'Table CU Tshs'!P51/'Table CU Tshs'!$Y$51</f>
        <v>3.961685897456207</v>
      </c>
      <c r="Q51" s="73">
        <f>100*'Table CU Tshs'!Q51/'Table CU Tshs'!$Y$51</f>
        <v>0.5578036032143788</v>
      </c>
      <c r="R51" s="73">
        <f>100*'Table CU Tshs'!R51/'Table CU Tshs'!$Y$51</f>
        <v>2.464888528422144</v>
      </c>
      <c r="S51" s="73">
        <f>100*'Table CU Tshs'!S51/'Table CU Tshs'!$Y$51</f>
        <v>2.846495535540035</v>
      </c>
      <c r="T51" s="73">
        <f>100*'Table CU Tshs'!T51/'Table CU Tshs'!$Y$51</f>
        <v>2.4572635805720213</v>
      </c>
      <c r="U51" s="73">
        <f>100*'Table CU Tshs'!U51/'Table CU Tshs'!$Y$51</f>
        <v>1.4382881885435623</v>
      </c>
      <c r="V51" s="73">
        <f>100*'Table CU Tshs'!V51/'Table CU Tshs'!$Y$51</f>
        <v>1.327124351519979</v>
      </c>
      <c r="W51" s="73">
        <f>100*'Table CU Tshs'!W51/'Table CU Tshs'!$Y$51</f>
        <v>93.180629213294</v>
      </c>
      <c r="X51" s="73">
        <f>100*'Table CU Tshs'!X51/'Table CU Tshs'!$Y$51</f>
        <v>6.819370786706009</v>
      </c>
      <c r="Y51" s="73">
        <f>100*'Table CU Tshs'!Y51/'Table CU Tshs'!$Y$51</f>
        <v>100</v>
      </c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</row>
    <row r="52" spans="1:109" s="64" customFormat="1" ht="9" customHeight="1">
      <c r="A52" s="104"/>
      <c r="B52" s="45">
        <v>3</v>
      </c>
      <c r="C52" s="77">
        <f>100*'Table CU Tshs'!C52/'Table CU Tshs'!$Y$52</f>
        <v>20.78117892102008</v>
      </c>
      <c r="D52" s="77">
        <f>100*'Table CU Tshs'!D52/'Table CU Tshs'!$Y$52</f>
        <v>5.7062042234178305</v>
      </c>
      <c r="E52" s="77">
        <f>100*'Table CU Tshs'!E52/'Table CU Tshs'!$Y$52</f>
        <v>8.904104744515582</v>
      </c>
      <c r="F52" s="77">
        <f>100*'Table CU Tshs'!F52/'Table CU Tshs'!$Y$52</f>
        <v>0.30115204504339893</v>
      </c>
      <c r="G52" s="77">
        <f>100*'Table CU Tshs'!G52/'Table CU Tshs'!$Y$52</f>
        <v>0.5285251034148553</v>
      </c>
      <c r="H52" s="77">
        <f>100*'Table CU Tshs'!H52/'Table CU Tshs'!$Y$52</f>
        <v>14.502315060380171</v>
      </c>
      <c r="I52" s="77">
        <f>100*'Table CU Tshs'!I52/'Table CU Tshs'!$Y$52</f>
        <v>10.110847955855975</v>
      </c>
      <c r="J52" s="77">
        <f>100*'Table CU Tshs'!J52/'Table CU Tshs'!$Y$52</f>
        <v>1.460147281023336</v>
      </c>
      <c r="K52" s="77">
        <f>100*'Table CU Tshs'!K52/'Table CU Tshs'!$Y$52</f>
        <v>7.783123778384617</v>
      </c>
      <c r="L52" s="77">
        <f>100*'Table CU Tshs'!L52/'Table CU Tshs'!$Y$52</f>
        <v>1.5893566275729867</v>
      </c>
      <c r="M52" s="77">
        <f>100*'Table CU Tshs'!M52/'Table CU Tshs'!$Y$52</f>
        <v>3.95128888799952</v>
      </c>
      <c r="N52" s="104"/>
      <c r="O52" s="74">
        <v>3</v>
      </c>
      <c r="P52" s="73">
        <f>100*'Table CU Tshs'!P52/'Table CU Tshs'!$Y$52</f>
        <v>4.319836808309984</v>
      </c>
      <c r="Q52" s="73">
        <f>100*'Table CU Tshs'!Q52/'Table CU Tshs'!$Y$52</f>
        <v>0.6098508888459868</v>
      </c>
      <c r="R52" s="73">
        <f>100*'Table CU Tshs'!R52/'Table CU Tshs'!$Y$52</f>
        <v>2.7396789056106217</v>
      </c>
      <c r="S52" s="73">
        <f>100*'Table CU Tshs'!S52/'Table CU Tshs'!$Y$52</f>
        <v>3.098469877550478</v>
      </c>
      <c r="T52" s="73">
        <f>100*'Table CU Tshs'!T52/'Table CU Tshs'!$Y$52</f>
        <v>2.6856680484661677</v>
      </c>
      <c r="U52" s="73">
        <f>100*'Table CU Tshs'!U52/'Table CU Tshs'!$Y$52</f>
        <v>1.547149007989379</v>
      </c>
      <c r="V52" s="73">
        <f>100*'Table CU Tshs'!V52/'Table CU Tshs'!$Y$52</f>
        <v>1.4855060991211078</v>
      </c>
      <c r="W52" s="73">
        <f>100*'Table CU Tshs'!W52/'Table CU Tshs'!$Y$52</f>
        <v>92.1044042645221</v>
      </c>
      <c r="X52" s="73">
        <f>100*'Table CU Tshs'!X52/'Table CU Tshs'!$Y$52</f>
        <v>7.895595735477909</v>
      </c>
      <c r="Y52" s="73">
        <f>100*'Table CU Tshs'!Y52/'Table CU Tshs'!$Y$52</f>
        <v>100</v>
      </c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</row>
    <row r="53" spans="1:109" s="64" customFormat="1" ht="9" customHeight="1">
      <c r="A53" s="106"/>
      <c r="B53" s="45">
        <v>4</v>
      </c>
      <c r="C53" s="77">
        <f>100*'Table CU Tshs'!C53/'Table CU Tshs'!$Y$53</f>
        <v>29.19588775510703</v>
      </c>
      <c r="D53" s="77">
        <f>100*'Table CU Tshs'!D53/'Table CU Tshs'!$Y$53</f>
        <v>6.263699096273219</v>
      </c>
      <c r="E53" s="77">
        <f>100*'Table CU Tshs'!E53/'Table CU Tshs'!$Y$53</f>
        <v>7.736865787687303</v>
      </c>
      <c r="F53" s="77">
        <f>100*'Table CU Tshs'!F53/'Table CU Tshs'!$Y$53</f>
        <v>0.27508755076331376</v>
      </c>
      <c r="G53" s="77">
        <f>100*'Table CU Tshs'!G53/'Table CU Tshs'!$Y$53</f>
        <v>0.43049146454281234</v>
      </c>
      <c r="H53" s="77">
        <f>100*'Table CU Tshs'!H53/'Table CU Tshs'!$Y$53</f>
        <v>12.882984608284097</v>
      </c>
      <c r="I53" s="77">
        <f>100*'Table CU Tshs'!I53/'Table CU Tshs'!$Y$53</f>
        <v>8.992749284592348</v>
      </c>
      <c r="J53" s="77">
        <f>100*'Table CU Tshs'!J53/'Table CU Tshs'!$Y$53</f>
        <v>1.1717454117373207</v>
      </c>
      <c r="K53" s="77">
        <f>100*'Table CU Tshs'!K53/'Table CU Tshs'!$Y$53</f>
        <v>6.879538143246111</v>
      </c>
      <c r="L53" s="77">
        <f>100*'Table CU Tshs'!L53/'Table CU Tshs'!$Y$53</f>
        <v>1.2943721860970225</v>
      </c>
      <c r="M53" s="77">
        <f>100*'Table CU Tshs'!M53/'Table CU Tshs'!$Y$53</f>
        <v>3.3229159013118688</v>
      </c>
      <c r="N53" s="106"/>
      <c r="O53" s="74">
        <v>4</v>
      </c>
      <c r="P53" s="73">
        <f>100*'Table CU Tshs'!P53/'Table CU Tshs'!$Y$53</f>
        <v>3.674603747538612</v>
      </c>
      <c r="Q53" s="73">
        <f>100*'Table CU Tshs'!Q53/'Table CU Tshs'!$Y$53</f>
        <v>0.5262105812317517</v>
      </c>
      <c r="R53" s="73">
        <f>100*'Table CU Tshs'!R53/'Table CU Tshs'!$Y$53</f>
        <v>2.3154231096231737</v>
      </c>
      <c r="S53" s="73">
        <f>100*'Table CU Tshs'!S53/'Table CU Tshs'!$Y$53</f>
        <v>2.745372088066534</v>
      </c>
      <c r="T53" s="73">
        <f>100*'Table CU Tshs'!T53/'Table CU Tshs'!$Y$53</f>
        <v>2.286271091285716</v>
      </c>
      <c r="U53" s="73">
        <f>100*'Table CU Tshs'!U53/'Table CU Tshs'!$Y$53</f>
        <v>1.3326656992806685</v>
      </c>
      <c r="V53" s="73">
        <f>100*'Table CU Tshs'!V53/'Table CU Tshs'!$Y$53</f>
        <v>1.26271724966152</v>
      </c>
      <c r="W53" s="73">
        <f>100*'Table CU Tshs'!W53/'Table CU Tshs'!$Y$53</f>
        <v>92.58960075633041</v>
      </c>
      <c r="X53" s="73">
        <f>100*'Table CU Tshs'!X53/'Table CU Tshs'!$Y$53</f>
        <v>7.410399243669584</v>
      </c>
      <c r="Y53" s="73">
        <f>100*'Table CU Tshs'!Y53/'Table CU Tshs'!$Y$53</f>
        <v>100</v>
      </c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</row>
    <row r="54" spans="1:109" s="64" customFormat="1" ht="9" customHeight="1">
      <c r="A54" s="78"/>
      <c r="B54" s="45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8"/>
      <c r="O54" s="74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</row>
    <row r="55" spans="1:109" s="64" customFormat="1" ht="9" customHeight="1">
      <c r="A55" s="103">
        <v>2020</v>
      </c>
      <c r="B55" s="45">
        <v>1</v>
      </c>
      <c r="C55" s="77">
        <f>100*'Table CU Tshs'!C55/'Table CU Tshs'!$Y$55</f>
        <v>28.609994936393623</v>
      </c>
      <c r="D55" s="77">
        <f>100*'Table CU Tshs'!D55/'Table CU Tshs'!$Y$55</f>
        <v>6.197623933376237</v>
      </c>
      <c r="E55" s="77">
        <f>100*'Table CU Tshs'!E55/'Table CU Tshs'!$Y$55</f>
        <v>7.308355735423174</v>
      </c>
      <c r="F55" s="77">
        <f>100*'Table CU Tshs'!F55/'Table CU Tshs'!$Y$55</f>
        <v>0.27519776728022055</v>
      </c>
      <c r="G55" s="77">
        <f>100*'Table CU Tshs'!G55/'Table CU Tshs'!$Y$55</f>
        <v>0.39294437350479117</v>
      </c>
      <c r="H55" s="77">
        <f>100*'Table CU Tshs'!H55/'Table CU Tshs'!$Y$55</f>
        <v>13.203609106067358</v>
      </c>
      <c r="I55" s="77">
        <f>100*'Table CU Tshs'!I55/'Table CU Tshs'!$Y$55</f>
        <v>8.570857581908317</v>
      </c>
      <c r="J55" s="77">
        <f>100*'Table CU Tshs'!J55/'Table CU Tshs'!$Y$55</f>
        <v>1.0985831578274146</v>
      </c>
      <c r="K55" s="77">
        <f>100*'Table CU Tshs'!K55/'Table CU Tshs'!$Y$55</f>
        <v>6.744833872808242</v>
      </c>
      <c r="L55" s="77">
        <f>100*'Table CU Tshs'!L55/'Table CU Tshs'!$Y$55</f>
        <v>1.6531048415198242</v>
      </c>
      <c r="M55" s="77">
        <f>100*'Table CU Tshs'!M55/'Table CU Tshs'!$Y$55</f>
        <v>3.6126653826949227</v>
      </c>
      <c r="N55" s="103">
        <v>2020</v>
      </c>
      <c r="O55" s="74">
        <v>1</v>
      </c>
      <c r="P55" s="73">
        <f>100*'Table CU Tshs'!P55/'Table CU Tshs'!$Y$55</f>
        <v>3.9434571628483672</v>
      </c>
      <c r="Q55" s="73">
        <f>100*'Table CU Tshs'!Q55/'Table CU Tshs'!$Y$55</f>
        <v>0.5726302415118152</v>
      </c>
      <c r="R55" s="73">
        <f>100*'Table CU Tshs'!R55/'Table CU Tshs'!$Y$55</f>
        <v>2.608375987144111</v>
      </c>
      <c r="S55" s="73">
        <f>100*'Table CU Tshs'!S55/'Table CU Tshs'!$Y$55</f>
        <v>3.020918337371741</v>
      </c>
      <c r="T55" s="73">
        <f>100*'Table CU Tshs'!T55/'Table CU Tshs'!$Y$55</f>
        <v>2.4438276333016042</v>
      </c>
      <c r="U55" s="73">
        <f>100*'Table CU Tshs'!U55/'Table CU Tshs'!$Y$55</f>
        <v>1.4813602981961662</v>
      </c>
      <c r="V55" s="73">
        <f>100*'Table CU Tshs'!V55/'Table CU Tshs'!$Y$55</f>
        <v>1.3455159405025647</v>
      </c>
      <c r="W55" s="73">
        <f>100*'Table CU Tshs'!W55/'Table CU Tshs'!$Y$55</f>
        <v>93.0838562896805</v>
      </c>
      <c r="X55" s="73">
        <f>100*'Table CU Tshs'!X55/'Table CU Tshs'!$Y$55</f>
        <v>6.916143710319508</v>
      </c>
      <c r="Y55" s="73">
        <f>100*'Table CU Tshs'!Y55/'Table CU Tshs'!$Y$55</f>
        <v>100</v>
      </c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</row>
    <row r="56" spans="1:109" s="64" customFormat="1" ht="9" customHeight="1">
      <c r="A56" s="104"/>
      <c r="B56" s="45">
        <v>2</v>
      </c>
      <c r="C56" s="77">
        <f>100*'Table CU Tshs'!C56/'Table CU Tshs'!$Y$56</f>
        <v>28.143298189392898</v>
      </c>
      <c r="D56" s="77">
        <f>100*'Table CU Tshs'!D56/'Table CU Tshs'!$Y$56</f>
        <v>6.558674445493728</v>
      </c>
      <c r="E56" s="77">
        <f>100*'Table CU Tshs'!E56/'Table CU Tshs'!$Y$56</f>
        <v>7.118094729604326</v>
      </c>
      <c r="F56" s="77">
        <f>100*'Table CU Tshs'!F56/'Table CU Tshs'!$Y$56</f>
        <v>0.2588308418833252</v>
      </c>
      <c r="G56" s="77">
        <f>100*'Table CU Tshs'!G56/'Table CU Tshs'!$Y$56</f>
        <v>0.4087147419574178</v>
      </c>
      <c r="H56" s="77">
        <f>100*'Table CU Tshs'!H56/'Table CU Tshs'!$Y$56</f>
        <v>14.78593983959902</v>
      </c>
      <c r="I56" s="77">
        <f>100*'Table CU Tshs'!I56/'Table CU Tshs'!$Y$56</f>
        <v>8.515331249374125</v>
      </c>
      <c r="J56" s="77">
        <f>100*'Table CU Tshs'!J56/'Table CU Tshs'!$Y$56</f>
        <v>0.8634572747916613</v>
      </c>
      <c r="K56" s="77">
        <f>100*'Table CU Tshs'!K56/'Table CU Tshs'!$Y$56</f>
        <v>7.51523031651217</v>
      </c>
      <c r="L56" s="77">
        <f>100*'Table CU Tshs'!L56/'Table CU Tshs'!$Y$56</f>
        <v>1.5356634317325937</v>
      </c>
      <c r="M56" s="77">
        <f>100*'Table CU Tshs'!M56/'Table CU Tshs'!$Y$56</f>
        <v>3.400435100755154</v>
      </c>
      <c r="N56" s="104"/>
      <c r="O56" s="74">
        <v>2</v>
      </c>
      <c r="P56" s="73">
        <f>100*'Table CU Tshs'!P56/'Table CU Tshs'!$Y$56</f>
        <v>3.7542893141786933</v>
      </c>
      <c r="Q56" s="73">
        <f>100*'Table CU Tshs'!Q56/'Table CU Tshs'!$Y$56</f>
        <v>0.5672505261288912</v>
      </c>
      <c r="R56" s="73">
        <f>100*'Table CU Tshs'!R56/'Table CU Tshs'!$Y$56</f>
        <v>2.5311376346078287</v>
      </c>
      <c r="S56" s="73">
        <f>100*'Table CU Tshs'!S56/'Table CU Tshs'!$Y$56</f>
        <v>2.99559263369443</v>
      </c>
      <c r="T56" s="73">
        <f>100*'Table CU Tshs'!T56/'Table CU Tshs'!$Y$56</f>
        <v>2.2117671999676425</v>
      </c>
      <c r="U56" s="73">
        <f>100*'Table CU Tshs'!U56/'Table CU Tshs'!$Y$56</f>
        <v>1.3994437108212208</v>
      </c>
      <c r="V56" s="73">
        <f>100*'Table CU Tshs'!V56/'Table CU Tshs'!$Y$56</f>
        <v>1.2605446640828626</v>
      </c>
      <c r="W56" s="73">
        <f>100*'Table CU Tshs'!W56/'Table CU Tshs'!$Y$56</f>
        <v>93.823695844578</v>
      </c>
      <c r="X56" s="73">
        <f>100*'Table CU Tshs'!X56/'Table CU Tshs'!$Y$56</f>
        <v>6.176304155422018</v>
      </c>
      <c r="Y56" s="73">
        <f>100*'Table CU Tshs'!Y56/'Table CU Tshs'!$Y$56</f>
        <v>100</v>
      </c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</row>
    <row r="57" spans="1:109" s="64" customFormat="1" ht="9" customHeight="1">
      <c r="A57" s="104"/>
      <c r="B57" s="45">
        <v>3</v>
      </c>
      <c r="C57" s="77">
        <f>100*'Table CU Tshs'!C57/'Table CU Tshs'!$Y$57</f>
        <v>20.053408632336048</v>
      </c>
      <c r="D57" s="77">
        <f>100*'Table CU Tshs'!D57/'Table CU Tshs'!$Y$57</f>
        <v>7.301887209989888</v>
      </c>
      <c r="E57" s="77">
        <f>100*'Table CU Tshs'!E57/'Table CU Tshs'!$Y$57</f>
        <v>8.893830433112125</v>
      </c>
      <c r="F57" s="77">
        <f>100*'Table CU Tshs'!F57/'Table CU Tshs'!$Y$57</f>
        <v>0.2904968675256394</v>
      </c>
      <c r="G57" s="77">
        <f>100*'Table CU Tshs'!G57/'Table CU Tshs'!$Y$57</f>
        <v>0.5229180810334788</v>
      </c>
      <c r="H57" s="77">
        <f>100*'Table CU Tshs'!H57/'Table CU Tshs'!$Y$57</f>
        <v>15.267790849182916</v>
      </c>
      <c r="I57" s="77">
        <f>100*'Table CU Tshs'!I57/'Table CU Tshs'!$Y$57</f>
        <v>9.56556008169038</v>
      </c>
      <c r="J57" s="77">
        <f>100*'Table CU Tshs'!J57/'Table CU Tshs'!$Y$57</f>
        <v>0.9360332651388473</v>
      </c>
      <c r="K57" s="77">
        <f>100*'Table CU Tshs'!K57/'Table CU Tshs'!$Y$57</f>
        <v>8.195532292206089</v>
      </c>
      <c r="L57" s="77">
        <f>100*'Table CU Tshs'!L57/'Table CU Tshs'!$Y$57</f>
        <v>1.5535150027766755</v>
      </c>
      <c r="M57" s="77">
        <f>100*'Table CU Tshs'!M57/'Table CU Tshs'!$Y$57</f>
        <v>3.6030563616246547</v>
      </c>
      <c r="N57" s="104"/>
      <c r="O57" s="74">
        <v>3</v>
      </c>
      <c r="P57" s="73">
        <f>100*'Table CU Tshs'!P57/'Table CU Tshs'!$Y$57</f>
        <v>4.04910375730041</v>
      </c>
      <c r="Q57" s="73">
        <f>100*'Table CU Tshs'!Q57/'Table CU Tshs'!$Y$57</f>
        <v>0.6099793337409901</v>
      </c>
      <c r="R57" s="73">
        <f>100*'Table CU Tshs'!R57/'Table CU Tshs'!$Y$57</f>
        <v>2.7167661654074533</v>
      </c>
      <c r="S57" s="73">
        <f>100*'Table CU Tshs'!S57/'Table CU Tshs'!$Y$57</f>
        <v>3.135911503814431</v>
      </c>
      <c r="T57" s="73">
        <f>100*'Table CU Tshs'!T57/'Table CU Tshs'!$Y$57</f>
        <v>2.5785642206457573</v>
      </c>
      <c r="U57" s="73">
        <f>100*'Table CU Tshs'!U57/'Table CU Tshs'!$Y$57</f>
        <v>1.4888661821109301</v>
      </c>
      <c r="V57" s="73">
        <f>100*'Table CU Tshs'!V57/'Table CU Tshs'!$Y$57</f>
        <v>1.360214248103001</v>
      </c>
      <c r="W57" s="73">
        <f>100*'Table CU Tshs'!W57/'Table CU Tshs'!$Y$57</f>
        <v>92.1234344877397</v>
      </c>
      <c r="X57" s="73">
        <f>100*'Table CU Tshs'!X57/'Table CU Tshs'!$Y$57</f>
        <v>7.8765655122602904</v>
      </c>
      <c r="Y57" s="73">
        <f>100*'Table CU Tshs'!Y57/'Table CU Tshs'!$Y$57</f>
        <v>100</v>
      </c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</row>
    <row r="58" spans="1:109" s="64" customFormat="1" ht="9" customHeight="1">
      <c r="A58" s="106"/>
      <c r="B58" s="45">
        <v>4</v>
      </c>
      <c r="C58" s="77">
        <f>100*'Table CU Tshs'!C58/'Table CU Tshs'!$Y$58</f>
        <v>29.312396891538338</v>
      </c>
      <c r="D58" s="77">
        <f>100*'Table CU Tshs'!D58/'Table CU Tshs'!$Y$58</f>
        <v>7.0622875875463595</v>
      </c>
      <c r="E58" s="77">
        <f>100*'Table CU Tshs'!E58/'Table CU Tshs'!$Y$58</f>
        <v>7.56276142930301</v>
      </c>
      <c r="F58" s="77">
        <f>100*'Table CU Tshs'!F58/'Table CU Tshs'!$Y$58</f>
        <v>0.27148776629787424</v>
      </c>
      <c r="G58" s="77">
        <f>100*'Table CU Tshs'!G58/'Table CU Tshs'!$Y$58</f>
        <v>0.4281002314186772</v>
      </c>
      <c r="H58" s="77">
        <f>100*'Table CU Tshs'!H58/'Table CU Tshs'!$Y$58</f>
        <v>13.078028799629081</v>
      </c>
      <c r="I58" s="77">
        <f>100*'Table CU Tshs'!I58/'Table CU Tshs'!$Y$58</f>
        <v>8.933647356459096</v>
      </c>
      <c r="J58" s="77">
        <f>100*'Table CU Tshs'!J58/'Table CU Tshs'!$Y$58</f>
        <v>0.8837107057038227</v>
      </c>
      <c r="K58" s="77">
        <f>100*'Table CU Tshs'!K58/'Table CU Tshs'!$Y$58</f>
        <v>7.0269013274060965</v>
      </c>
      <c r="L58" s="77">
        <f>100*'Table CU Tshs'!L58/'Table CU Tshs'!$Y$58</f>
        <v>1.3233030107360715</v>
      </c>
      <c r="M58" s="77">
        <f>100*'Table CU Tshs'!M58/'Table CU Tshs'!$Y$58</f>
        <v>3.2070249634189034</v>
      </c>
      <c r="N58" s="106"/>
      <c r="O58" s="74">
        <v>4</v>
      </c>
      <c r="P58" s="73">
        <f>100*'Table CU Tshs'!P58/'Table CU Tshs'!$Y$58</f>
        <v>3.508191654382326</v>
      </c>
      <c r="Q58" s="73">
        <f>100*'Table CU Tshs'!Q58/'Table CU Tshs'!$Y$58</f>
        <v>0.5187608920443209</v>
      </c>
      <c r="R58" s="73">
        <f>100*'Table CU Tshs'!R58/'Table CU Tshs'!$Y$58</f>
        <v>2.3302883582331546</v>
      </c>
      <c r="S58" s="73">
        <f>100*'Table CU Tshs'!S58/'Table CU Tshs'!$Y$58</f>
        <v>2.830528342832063</v>
      </c>
      <c r="T58" s="73">
        <f>100*'Table CU Tshs'!T58/'Table CU Tshs'!$Y$58</f>
        <v>2.2522697801223863</v>
      </c>
      <c r="U58" s="73">
        <f>100*'Table CU Tshs'!U58/'Table CU Tshs'!$Y$58</f>
        <v>1.3128835725649863</v>
      </c>
      <c r="V58" s="73">
        <f>100*'Table CU Tshs'!V58/'Table CU Tshs'!$Y$58</f>
        <v>1.2288457744935808</v>
      </c>
      <c r="W58" s="73">
        <f>100*'Table CU Tshs'!W58/'Table CU Tshs'!$Y$58</f>
        <v>93.07141844413017</v>
      </c>
      <c r="X58" s="73">
        <f>100*'Table CU Tshs'!X58/'Table CU Tshs'!$Y$58</f>
        <v>6.928581555869836</v>
      </c>
      <c r="Y58" s="73">
        <f>100*'Table CU Tshs'!Y58/'Table CU Tshs'!$Y$58</f>
        <v>100</v>
      </c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</row>
    <row r="59" spans="1:109" s="64" customFormat="1" ht="9" customHeight="1">
      <c r="A59" s="50"/>
      <c r="B59" s="42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  <c r="O59" s="41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</row>
    <row r="60" spans="1:109" s="64" customFormat="1" ht="9" customHeight="1">
      <c r="A60" s="103">
        <v>2021</v>
      </c>
      <c r="B60" s="45">
        <v>1</v>
      </c>
      <c r="C60" s="77">
        <f>100*'Table CU Tshs'!C60/'Table CU Tshs'!$Y$60</f>
        <v>28.544249710780264</v>
      </c>
      <c r="D60" s="77">
        <f>100*'Table CU Tshs'!D60/'Table CU Tshs'!$Y$60</f>
        <v>6.538898487258301</v>
      </c>
      <c r="E60" s="77">
        <f>100*'Table CU Tshs'!E60/'Table CU Tshs'!$Y$60</f>
        <v>6.979590941694512</v>
      </c>
      <c r="F60" s="77">
        <f>100*'Table CU Tshs'!F60/'Table CU Tshs'!$Y$60</f>
        <v>0.2666690674028933</v>
      </c>
      <c r="G60" s="77">
        <f>100*'Table CU Tshs'!G60/'Table CU Tshs'!$Y$60</f>
        <v>0.460799713458526</v>
      </c>
      <c r="H60" s="77">
        <f>100*'Table CU Tshs'!H60/'Table CU Tshs'!$Y$60</f>
        <v>12.651548359943217</v>
      </c>
      <c r="I60" s="77">
        <f>100*'Table CU Tshs'!I60/'Table CU Tshs'!$Y$60</f>
        <v>8.63392577436448</v>
      </c>
      <c r="J60" s="77">
        <f>100*'Table CU Tshs'!J60/'Table CU Tshs'!$Y$60</f>
        <v>1.0229669206978584</v>
      </c>
      <c r="K60" s="77">
        <f>100*'Table CU Tshs'!K60/'Table CU Tshs'!$Y$60</f>
        <v>7.60027960657047</v>
      </c>
      <c r="L60" s="77">
        <f>100*'Table CU Tshs'!L60/'Table CU Tshs'!$Y$60</f>
        <v>1.624430502760475</v>
      </c>
      <c r="M60" s="77">
        <f>100*'Table CU Tshs'!M60/'Table CU Tshs'!$Y$60</f>
        <v>3.5077871738274466</v>
      </c>
      <c r="N60" s="103">
        <v>2021</v>
      </c>
      <c r="O60" s="74">
        <v>1</v>
      </c>
      <c r="P60" s="73">
        <f>100*'Table CU Tshs'!P60/'Table CU Tshs'!$Y$60</f>
        <v>3.72675564658142</v>
      </c>
      <c r="Q60" s="73">
        <f>100*'Table CU Tshs'!Q60/'Table CU Tshs'!$Y$60</f>
        <v>0.7017907995936291</v>
      </c>
      <c r="R60" s="73">
        <f>100*'Table CU Tshs'!R60/'Table CU Tshs'!$Y$60</f>
        <v>2.559572002551371</v>
      </c>
      <c r="S60" s="73">
        <f>100*'Table CU Tshs'!S60/'Table CU Tshs'!$Y$60</f>
        <v>2.9725098125114875</v>
      </c>
      <c r="T60" s="73">
        <f>100*'Table CU Tshs'!T60/'Table CU Tshs'!$Y$60</f>
        <v>2.3726920810939665</v>
      </c>
      <c r="U60" s="73">
        <f>100*'Table CU Tshs'!U60/'Table CU Tshs'!$Y$60</f>
        <v>1.4643800497656116</v>
      </c>
      <c r="V60" s="73">
        <f>100*'Table CU Tshs'!V60/'Table CU Tshs'!$Y$60</f>
        <v>1.376376280701885</v>
      </c>
      <c r="W60" s="73">
        <f>100*'Table CU Tshs'!W60/'Table CU Tshs'!$Y$60</f>
        <v>93.0052229315578</v>
      </c>
      <c r="X60" s="73">
        <f>100*'Table CU Tshs'!X60/'Table CU Tshs'!$Y$60</f>
        <v>6.994777068442202</v>
      </c>
      <c r="Y60" s="73">
        <f>100*'Table CU Tshs'!Y60/'Table CU Tshs'!$Y$60</f>
        <v>100</v>
      </c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</row>
    <row r="61" spans="1:109" s="64" customFormat="1" ht="9" customHeight="1">
      <c r="A61" s="104"/>
      <c r="B61" s="45">
        <v>2</v>
      </c>
      <c r="C61" s="77">
        <f>100*'Table CU Tshs'!C61/'Table CU Tshs'!$Y$61</f>
        <v>27.594686533257203</v>
      </c>
      <c r="D61" s="77">
        <f>100*'Table CU Tshs'!D61/'Table CU Tshs'!$Y$61</f>
        <v>7.709834005770168</v>
      </c>
      <c r="E61" s="77">
        <f>100*'Table CU Tshs'!E61/'Table CU Tshs'!$Y$61</f>
        <v>6.523502174764647</v>
      </c>
      <c r="F61" s="77">
        <f>100*'Table CU Tshs'!F61/'Table CU Tshs'!$Y$61</f>
        <v>0.2470917709036714</v>
      </c>
      <c r="G61" s="77">
        <f>100*'Table CU Tshs'!G61/'Table CU Tshs'!$Y$61</f>
        <v>0.45460689091953527</v>
      </c>
      <c r="H61" s="77">
        <f>100*'Table CU Tshs'!H61/'Table CU Tshs'!$Y$61</f>
        <v>14.864161777876483</v>
      </c>
      <c r="I61" s="77">
        <f>100*'Table CU Tshs'!I61/'Table CU Tshs'!$Y$61</f>
        <v>8.321639680469353</v>
      </c>
      <c r="J61" s="77">
        <f>100*'Table CU Tshs'!J61/'Table CU Tshs'!$Y$61</f>
        <v>0.9892281738155302</v>
      </c>
      <c r="K61" s="77">
        <f>100*'Table CU Tshs'!K61/'Table CU Tshs'!$Y$61</f>
        <v>7.32737221961949</v>
      </c>
      <c r="L61" s="77">
        <f>100*'Table CU Tshs'!L61/'Table CU Tshs'!$Y$61</f>
        <v>1.5907454816845383</v>
      </c>
      <c r="M61" s="77">
        <f>100*'Table CU Tshs'!M61/'Table CU Tshs'!$Y$61</f>
        <v>3.3875540584591426</v>
      </c>
      <c r="N61" s="104"/>
      <c r="O61" s="74">
        <v>2</v>
      </c>
      <c r="P61" s="73">
        <f>100*'Table CU Tshs'!P61/'Table CU Tshs'!$Y$61</f>
        <v>3.68649641518693</v>
      </c>
      <c r="Q61" s="73">
        <f>100*'Table CU Tshs'!Q61/'Table CU Tshs'!$Y$61</f>
        <v>0.7040860827530243</v>
      </c>
      <c r="R61" s="73">
        <f>100*'Table CU Tshs'!R61/'Table CU Tshs'!$Y$61</f>
        <v>2.5638473078241604</v>
      </c>
      <c r="S61" s="73">
        <f>100*'Table CU Tshs'!S61/'Table CU Tshs'!$Y$61</f>
        <v>2.892663857790781</v>
      </c>
      <c r="T61" s="73">
        <f>100*'Table CU Tshs'!T61/'Table CU Tshs'!$Y$61</f>
        <v>2.182783332535262</v>
      </c>
      <c r="U61" s="73">
        <f>100*'Table CU Tshs'!U61/'Table CU Tshs'!$Y$61</f>
        <v>1.4014638074639767</v>
      </c>
      <c r="V61" s="73">
        <f>100*'Table CU Tshs'!V61/'Table CU Tshs'!$Y$61</f>
        <v>1.3583523529620534</v>
      </c>
      <c r="W61" s="73">
        <f>100*'Table CU Tshs'!W61/'Table CU Tshs'!$Y$61</f>
        <v>93.80011592405596</v>
      </c>
      <c r="X61" s="73">
        <f>100*'Table CU Tshs'!X61/'Table CU Tshs'!$Y$61</f>
        <v>6.199884075944038</v>
      </c>
      <c r="Y61" s="73">
        <f>100*'Table CU Tshs'!Y61/'Table CU Tshs'!$Y$61</f>
        <v>100</v>
      </c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</row>
    <row r="62" spans="1:109" s="64" customFormat="1" ht="9" customHeight="1">
      <c r="A62" s="104"/>
      <c r="B62" s="45">
        <v>3</v>
      </c>
      <c r="C62" s="77">
        <f>100*'Table CU Tshs'!C62/'Table CU Tshs'!$Y$62</f>
        <v>20.62561305509656</v>
      </c>
      <c r="D62" s="77">
        <f>100*'Table CU Tshs'!D62/'Table CU Tshs'!$Y$62</f>
        <v>7.69048118184352</v>
      </c>
      <c r="E62" s="77">
        <f>100*'Table CU Tshs'!E62/'Table CU Tshs'!$Y$62</f>
        <v>8.28325965568644</v>
      </c>
      <c r="F62" s="77">
        <f>100*'Table CU Tshs'!F62/'Table CU Tshs'!$Y$62</f>
        <v>0.23884353542550138</v>
      </c>
      <c r="G62" s="77">
        <f>100*'Table CU Tshs'!G62/'Table CU Tshs'!$Y$62</f>
        <v>0.549857917170071</v>
      </c>
      <c r="H62" s="77">
        <f>100*'Table CU Tshs'!H62/'Table CU Tshs'!$Y$62</f>
        <v>15.777642320091894</v>
      </c>
      <c r="I62" s="77">
        <f>100*'Table CU Tshs'!I62/'Table CU Tshs'!$Y$62</f>
        <v>9.06561809938443</v>
      </c>
      <c r="J62" s="77">
        <f>100*'Table CU Tshs'!J62/'Table CU Tshs'!$Y$62</f>
        <v>1.0825644947801087</v>
      </c>
      <c r="K62" s="77">
        <f>100*'Table CU Tshs'!K62/'Table CU Tshs'!$Y$62</f>
        <v>7.1385172588784895</v>
      </c>
      <c r="L62" s="77">
        <f>100*'Table CU Tshs'!L62/'Table CU Tshs'!$Y$62</f>
        <v>1.5381394266819637</v>
      </c>
      <c r="M62" s="77">
        <f>100*'Table CU Tshs'!M62/'Table CU Tshs'!$Y$62</f>
        <v>3.5885616864587324</v>
      </c>
      <c r="N62" s="104"/>
      <c r="O62" s="74">
        <v>3</v>
      </c>
      <c r="P62" s="73">
        <f>100*'Table CU Tshs'!P62/'Table CU Tshs'!$Y$62</f>
        <v>4.064026380261426</v>
      </c>
      <c r="Q62" s="73">
        <f>100*'Table CU Tshs'!Q62/'Table CU Tshs'!$Y$62</f>
        <v>0.7429212998625332</v>
      </c>
      <c r="R62" s="73">
        <f>100*'Table CU Tshs'!R62/'Table CU Tshs'!$Y$62</f>
        <v>2.7115001063120494</v>
      </c>
      <c r="S62" s="73">
        <f>100*'Table CU Tshs'!S62/'Table CU Tshs'!$Y$62</f>
        <v>3.082877550867332</v>
      </c>
      <c r="T62" s="73">
        <f>100*'Table CU Tshs'!T62/'Table CU Tshs'!$Y$62</f>
        <v>2.5673056177190374</v>
      </c>
      <c r="U62" s="73">
        <f>100*'Table CU Tshs'!U62/'Table CU Tshs'!$Y$62</f>
        <v>1.4936131008914726</v>
      </c>
      <c r="V62" s="73">
        <f>100*'Table CU Tshs'!V62/'Table CU Tshs'!$Y$62</f>
        <v>1.4759863673359783</v>
      </c>
      <c r="W62" s="73">
        <f>100*'Table CU Tshs'!W62/'Table CU Tshs'!$Y$62</f>
        <v>91.71732905474755</v>
      </c>
      <c r="X62" s="73">
        <f>100*'Table CU Tshs'!X62/'Table CU Tshs'!$Y$62</f>
        <v>8.28267094525246</v>
      </c>
      <c r="Y62" s="73">
        <f>100*'Table CU Tshs'!Y62/'Table CU Tshs'!$Y$62</f>
        <v>100</v>
      </c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</row>
    <row r="63" spans="1:109" s="64" customFormat="1" ht="9" customHeight="1">
      <c r="A63" s="106"/>
      <c r="B63" s="45">
        <v>4</v>
      </c>
      <c r="C63" s="77">
        <f>100*'Table CU Tshs'!C63/'Table CU Tshs'!$Y$63</f>
        <v>29.802398427282853</v>
      </c>
      <c r="D63" s="77">
        <f>100*'Table CU Tshs'!D63/'Table CU Tshs'!$Y$63</f>
        <v>7.398367592720548</v>
      </c>
      <c r="E63" s="77">
        <f>100*'Table CU Tshs'!E63/'Table CU Tshs'!$Y$63</f>
        <v>7.01769103884072</v>
      </c>
      <c r="F63" s="77">
        <f>100*'Table CU Tshs'!F63/'Table CU Tshs'!$Y$63</f>
        <v>0.21832947680457093</v>
      </c>
      <c r="G63" s="77">
        <f>100*'Table CU Tshs'!G63/'Table CU Tshs'!$Y$63</f>
        <v>0.44921972713276836</v>
      </c>
      <c r="H63" s="77">
        <f>100*'Table CU Tshs'!H63/'Table CU Tshs'!$Y$63</f>
        <v>12.935937402612295</v>
      </c>
      <c r="I63" s="77">
        <f>100*'Table CU Tshs'!I63/'Table CU Tshs'!$Y$63</f>
        <v>8.705553602298195</v>
      </c>
      <c r="J63" s="77">
        <f>100*'Table CU Tshs'!J63/'Table CU Tshs'!$Y$63</f>
        <v>1.0059238224715197</v>
      </c>
      <c r="K63" s="77">
        <f>100*'Table CU Tshs'!K63/'Table CU Tshs'!$Y$63</f>
        <v>5.825677809425265</v>
      </c>
      <c r="L63" s="77">
        <f>100*'Table CU Tshs'!L63/'Table CU Tshs'!$Y$63</f>
        <v>1.3395825512161863</v>
      </c>
      <c r="M63" s="77">
        <f>100*'Table CU Tshs'!M63/'Table CU Tshs'!$Y$63</f>
        <v>3.298066012226593</v>
      </c>
      <c r="N63" s="106"/>
      <c r="O63" s="74">
        <v>4</v>
      </c>
      <c r="P63" s="73">
        <f>100*'Table CU Tshs'!P63/'Table CU Tshs'!$Y$63</f>
        <v>3.579596390138274</v>
      </c>
      <c r="Q63" s="73">
        <f>100*'Table CU Tshs'!Q63/'Table CU Tshs'!$Y$63</f>
        <v>0.6409115353083144</v>
      </c>
      <c r="R63" s="73">
        <f>100*'Table CU Tshs'!R63/'Table CU Tshs'!$Y$63</f>
        <v>2.4679068213228534</v>
      </c>
      <c r="S63" s="73">
        <f>100*'Table CU Tshs'!S63/'Table CU Tshs'!$Y$63</f>
        <v>2.790438527909459</v>
      </c>
      <c r="T63" s="73">
        <f>100*'Table CU Tshs'!T63/'Table CU Tshs'!$Y$63</f>
        <v>2.23122258407247</v>
      </c>
      <c r="U63" s="73">
        <f>100*'Table CU Tshs'!U63/'Table CU Tshs'!$Y$63</f>
        <v>1.3151369768849774</v>
      </c>
      <c r="V63" s="73">
        <f>100*'Table CU Tshs'!V63/'Table CU Tshs'!$Y$63</f>
        <v>1.342968775767331</v>
      </c>
      <c r="W63" s="73">
        <f>100*'Table CU Tshs'!W63/'Table CU Tshs'!$Y$63</f>
        <v>92.36492907443522</v>
      </c>
      <c r="X63" s="73">
        <f>100*'Table CU Tshs'!X63/'Table CU Tshs'!$Y$63</f>
        <v>7.63507092556477</v>
      </c>
      <c r="Y63" s="73">
        <f>100*'Table CU Tshs'!Y63/'Table CU Tshs'!$Y$63</f>
        <v>100</v>
      </c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</row>
    <row r="64" spans="1:109" s="64" customFormat="1" ht="9" customHeight="1">
      <c r="A64" s="95"/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8"/>
      <c r="N64" s="95"/>
      <c r="O64" s="99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</row>
    <row r="65" spans="1:109" s="64" customFormat="1" ht="9" customHeight="1">
      <c r="A65" s="103">
        <v>2022</v>
      </c>
      <c r="B65" s="45">
        <v>1</v>
      </c>
      <c r="C65" s="77">
        <f>100*'Table CU Tshs'!C65/'Table CU Tshs'!$Y$65</f>
        <v>28.25909593943808</v>
      </c>
      <c r="D65" s="77">
        <f>100*'Table CU Tshs'!D65/'Table CU Tshs'!$Y$65</f>
        <v>7.899628487178006</v>
      </c>
      <c r="E65" s="77">
        <f>100*'Table CU Tshs'!E65/'Table CU Tshs'!$Y$65</f>
        <v>6.34335486411663</v>
      </c>
      <c r="F65" s="77">
        <f>100*'Table CU Tshs'!F65/'Table CU Tshs'!$Y$65</f>
        <v>0.20238663276251267</v>
      </c>
      <c r="G65" s="77">
        <f>100*'Table CU Tshs'!G65/'Table CU Tshs'!$Y$65</f>
        <v>0.4957262539776778</v>
      </c>
      <c r="H65" s="77">
        <f>100*'Table CU Tshs'!H65/'Table CU Tshs'!$Y$65</f>
        <v>13.380975208555991</v>
      </c>
      <c r="I65" s="77">
        <f>100*'Table CU Tshs'!I65/'Table CU Tshs'!$Y$65</f>
        <v>8.078969837450568</v>
      </c>
      <c r="J65" s="77">
        <f>100*'Table CU Tshs'!J65/'Table CU Tshs'!$Y$65</f>
        <v>1.0426816754230754</v>
      </c>
      <c r="K65" s="77">
        <f>100*'Table CU Tshs'!K65/'Table CU Tshs'!$Y$65</f>
        <v>6.653701964926102</v>
      </c>
      <c r="L65" s="77">
        <f>100*'Table CU Tshs'!L65/'Table CU Tshs'!$Y$65</f>
        <v>1.6530901720158957</v>
      </c>
      <c r="M65" s="77">
        <f>100*'Table CU Tshs'!M65/'Table CU Tshs'!$Y$65</f>
        <v>3.3739957031742502</v>
      </c>
      <c r="N65" s="103">
        <v>2022</v>
      </c>
      <c r="O65" s="74">
        <v>1</v>
      </c>
      <c r="P65" s="73">
        <f>100*'Table CU Tshs'!P65/'Table CU Tshs'!$Y$65</f>
        <v>3.663372130269566</v>
      </c>
      <c r="Q65" s="73">
        <f>100*'Table CU Tshs'!Q65/'Table CU Tshs'!$Y$65</f>
        <v>0.6935887470849765</v>
      </c>
      <c r="R65" s="73">
        <f>100*'Table CU Tshs'!R65/'Table CU Tshs'!$Y$65</f>
        <v>2.554086727064664</v>
      </c>
      <c r="S65" s="73">
        <f>100*'Table CU Tshs'!S65/'Table CU Tshs'!$Y$65</f>
        <v>2.870544672858122</v>
      </c>
      <c r="T65" s="73">
        <f>100*'Table CU Tshs'!T65/'Table CU Tshs'!$Y$65</f>
        <v>2.3227424612747254</v>
      </c>
      <c r="U65" s="73">
        <f>100*'Table CU Tshs'!U65/'Table CU Tshs'!$Y$65</f>
        <v>1.4091085239667789</v>
      </c>
      <c r="V65" s="73">
        <f>100*'Table CU Tshs'!V65/'Table CU Tshs'!$Y$65</f>
        <v>1.4000926011665034</v>
      </c>
      <c r="W65" s="73">
        <f>100*'Table CU Tshs'!W65/'Table CU Tshs'!$Y$65</f>
        <v>92.29714260270414</v>
      </c>
      <c r="X65" s="73">
        <f>100*'Table CU Tshs'!X65/'Table CU Tshs'!$Y$65</f>
        <v>7.70285739729586</v>
      </c>
      <c r="Y65" s="73">
        <f>100*'Table CU Tshs'!Y65/'Table CU Tshs'!$Y$65</f>
        <v>100</v>
      </c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</row>
    <row r="66" spans="1:109" s="64" customFormat="1" ht="9" customHeight="1">
      <c r="A66" s="104"/>
      <c r="B66" s="45">
        <v>2</v>
      </c>
      <c r="C66" s="77">
        <f>100*'Table CU Tshs'!C66/'Table CU Tshs'!$Y$66</f>
        <v>28.17269380479019</v>
      </c>
      <c r="D66" s="77">
        <f>100*'Table CU Tshs'!D66/'Table CU Tshs'!$Y$66</f>
        <v>8.334215273789292</v>
      </c>
      <c r="E66" s="77">
        <f>100*'Table CU Tshs'!E66/'Table CU Tshs'!$Y$66</f>
        <v>6.754514743651411</v>
      </c>
      <c r="F66" s="77">
        <f>100*'Table CU Tshs'!F66/'Table CU Tshs'!$Y$66</f>
        <v>0.12930332013724843</v>
      </c>
      <c r="G66" s="77">
        <f>100*'Table CU Tshs'!G66/'Table CU Tshs'!$Y$66</f>
        <v>0.4933770444467266</v>
      </c>
      <c r="H66" s="77">
        <f>100*'Table CU Tshs'!H66/'Table CU Tshs'!$Y$66</f>
        <v>14.667107601663224</v>
      </c>
      <c r="I66" s="77">
        <f>100*'Table CU Tshs'!I66/'Table CU Tshs'!$Y$66</f>
        <v>7.905709328537011</v>
      </c>
      <c r="J66" s="77">
        <f>100*'Table CU Tshs'!J66/'Table CU Tshs'!$Y$66</f>
        <v>1.1019963923703995</v>
      </c>
      <c r="K66" s="77">
        <f>100*'Table CU Tshs'!K66/'Table CU Tshs'!$Y$66</f>
        <v>6.749071495428242</v>
      </c>
      <c r="L66" s="77">
        <f>100*'Table CU Tshs'!L66/'Table CU Tshs'!$Y$66</f>
        <v>1.5986345726847537</v>
      </c>
      <c r="M66" s="77">
        <f>100*'Table CU Tshs'!M66/'Table CU Tshs'!$Y$66</f>
        <v>3.088353163462086</v>
      </c>
      <c r="N66" s="104"/>
      <c r="O66" s="74">
        <v>2</v>
      </c>
      <c r="P66" s="73">
        <f>100*'Table CU Tshs'!P66/'Table CU Tshs'!$Y$66</f>
        <v>3.562830835463626</v>
      </c>
      <c r="Q66" s="73">
        <f>100*'Table CU Tshs'!Q66/'Table CU Tshs'!$Y$66</f>
        <v>0.6930010124416697</v>
      </c>
      <c r="R66" s="73">
        <f>100*'Table CU Tshs'!R66/'Table CU Tshs'!$Y$66</f>
        <v>2.5180924028276634</v>
      </c>
      <c r="S66" s="73">
        <f>100*'Table CU Tshs'!S66/'Table CU Tshs'!$Y$66</f>
        <v>2.8591894150529313</v>
      </c>
      <c r="T66" s="73">
        <f>100*'Table CU Tshs'!T66/'Table CU Tshs'!$Y$66</f>
        <v>2.0945007888636114</v>
      </c>
      <c r="U66" s="73">
        <f>100*'Table CU Tshs'!U66/'Table CU Tshs'!$Y$66</f>
        <v>1.3901178006445893</v>
      </c>
      <c r="V66" s="73">
        <f>100*'Table CU Tshs'!V66/'Table CU Tshs'!$Y$66</f>
        <v>1.3577355715734345</v>
      </c>
      <c r="W66" s="73">
        <f>100*'Table CU Tshs'!W66/'Table CU Tshs'!$Y$66</f>
        <v>93.47044456782812</v>
      </c>
      <c r="X66" s="73">
        <f>100*'Table CU Tshs'!X66/'Table CU Tshs'!$Y$66</f>
        <v>6.529555432171874</v>
      </c>
      <c r="Y66" s="73">
        <f>100*'Table CU Tshs'!Y66/'Table CU Tshs'!$Y$66</f>
        <v>100</v>
      </c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</row>
    <row r="67" spans="1:109" s="64" customFormat="1" ht="9" customHeight="1">
      <c r="A67" s="104"/>
      <c r="B67" s="45">
        <v>3</v>
      </c>
      <c r="C67" s="77">
        <f>100*'Table CU Tshs'!C67/'Table CU Tshs'!$Y$67</f>
        <v>20.23140398388504</v>
      </c>
      <c r="D67" s="77">
        <f>100*'Table CU Tshs'!D67/'Table CU Tshs'!$Y$67</f>
        <v>9.508834306328165</v>
      </c>
      <c r="E67" s="77">
        <f>100*'Table CU Tshs'!E67/'Table CU Tshs'!$Y$67</f>
        <v>8.295815071129045</v>
      </c>
      <c r="F67" s="77">
        <f>100*'Table CU Tshs'!F67/'Table CU Tshs'!$Y$67</f>
        <v>0.13200597177378243</v>
      </c>
      <c r="G67" s="77">
        <f>100*'Table CU Tshs'!G67/'Table CU Tshs'!$Y$67</f>
        <v>0.5638101292342601</v>
      </c>
      <c r="H67" s="77">
        <f>100*'Table CU Tshs'!H67/'Table CU Tshs'!$Y$67</f>
        <v>15.576609404578708</v>
      </c>
      <c r="I67" s="77">
        <f>100*'Table CU Tshs'!I67/'Table CU Tshs'!$Y$67</f>
        <v>8.192164583601752</v>
      </c>
      <c r="J67" s="77">
        <f>100*'Table CU Tshs'!J67/'Table CU Tshs'!$Y$67</f>
        <v>1.2207575255458485</v>
      </c>
      <c r="K67" s="77">
        <f>100*'Table CU Tshs'!K67/'Table CU Tshs'!$Y$67</f>
        <v>7.231189830006466</v>
      </c>
      <c r="L67" s="77">
        <f>100*'Table CU Tshs'!L67/'Table CU Tshs'!$Y$67</f>
        <v>1.595683031186875</v>
      </c>
      <c r="M67" s="77">
        <f>100*'Table CU Tshs'!M67/'Table CU Tshs'!$Y$67</f>
        <v>3.387933246707857</v>
      </c>
      <c r="N67" s="104"/>
      <c r="O67" s="74">
        <v>3</v>
      </c>
      <c r="P67" s="73">
        <f>100*'Table CU Tshs'!P67/'Table CU Tshs'!$Y$67</f>
        <v>4.040961973512323</v>
      </c>
      <c r="Q67" s="73">
        <f>100*'Table CU Tshs'!Q67/'Table CU Tshs'!$Y$67</f>
        <v>0.7502161291667363</v>
      </c>
      <c r="R67" s="73">
        <f>100*'Table CU Tshs'!R67/'Table CU Tshs'!$Y$67</f>
        <v>2.6551094272153355</v>
      </c>
      <c r="S67" s="73">
        <f>100*'Table CU Tshs'!S67/'Table CU Tshs'!$Y$67</f>
        <v>3.0701729804429188</v>
      </c>
      <c r="T67" s="73">
        <f>100*'Table CU Tshs'!T67/'Table CU Tshs'!$Y$67</f>
        <v>2.5321254358059337</v>
      </c>
      <c r="U67" s="73">
        <f>100*'Table CU Tshs'!U67/'Table CU Tshs'!$Y$67</f>
        <v>1.5403063549673877</v>
      </c>
      <c r="V67" s="73">
        <f>100*'Table CU Tshs'!V67/'Table CU Tshs'!$Y$67</f>
        <v>1.51605156844843</v>
      </c>
      <c r="W67" s="73">
        <f>100*'Table CU Tshs'!W67/'Table CU Tshs'!$Y$67</f>
        <v>92.04115095353689</v>
      </c>
      <c r="X67" s="73">
        <f>100*'Table CU Tshs'!X67/'Table CU Tshs'!$Y$67</f>
        <v>7.958849046463121</v>
      </c>
      <c r="Y67" s="73">
        <f>100*'Table CU Tshs'!Y67/'Table CU Tshs'!$Y$67</f>
        <v>100</v>
      </c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</row>
    <row r="68" spans="1:109" s="64" customFormat="1" ht="9" customHeight="1">
      <c r="A68" s="105"/>
      <c r="B68" s="94">
        <v>4</v>
      </c>
      <c r="C68" s="77">
        <f>100*'Table CU Tshs'!C68/'Table CU Tshs'!$Y$68</f>
        <v>27.86135440698121</v>
      </c>
      <c r="D68" s="77">
        <f>100*'Table CU Tshs'!D68/'Table CU Tshs'!$Y$68</f>
        <v>10.39567174616194</v>
      </c>
      <c r="E68" s="77">
        <f>100*'Table CU Tshs'!E68/'Table CU Tshs'!$Y$68</f>
        <v>7.2090579930500045</v>
      </c>
      <c r="F68" s="77">
        <f>100*'Table CU Tshs'!F68/'Table CU Tshs'!$Y$68</f>
        <v>0.1220268446859261</v>
      </c>
      <c r="G68" s="77">
        <f>100*'Table CU Tshs'!G68/'Table CU Tshs'!$Y$68</f>
        <v>0.5453089408667351</v>
      </c>
      <c r="H68" s="77">
        <f>100*'Table CU Tshs'!H68/'Table CU Tshs'!$Y$68</f>
        <v>12.858604460754593</v>
      </c>
      <c r="I68" s="77">
        <f>100*'Table CU Tshs'!I68/'Table CU Tshs'!$Y$68</f>
        <v>7.657017417289452</v>
      </c>
      <c r="J68" s="77">
        <f>100*'Table CU Tshs'!J68/'Table CU Tshs'!$Y$68</f>
        <v>1.0871166481925514</v>
      </c>
      <c r="K68" s="77">
        <f>100*'Table CU Tshs'!K68/'Table CU Tshs'!$Y$68</f>
        <v>6.211638287096442</v>
      </c>
      <c r="L68" s="77">
        <f>100*'Table CU Tshs'!L68/'Table CU Tshs'!$Y$68</f>
        <v>1.3007267311802295</v>
      </c>
      <c r="M68" s="77">
        <f>100*'Table CU Tshs'!M68/'Table CU Tshs'!$Y$68</f>
        <v>3.092961504094151</v>
      </c>
      <c r="N68" s="105"/>
      <c r="O68" s="90">
        <v>4</v>
      </c>
      <c r="P68" s="73">
        <f>100*'Table CU Tshs'!P68/'Table CU Tshs'!$Y$68</f>
        <v>3.4406440292507274</v>
      </c>
      <c r="Q68" s="73">
        <f>100*'Table CU Tshs'!Q68/'Table CU Tshs'!$Y$68</f>
        <v>0.6330239973680022</v>
      </c>
      <c r="R68" s="73">
        <f>100*'Table CU Tshs'!R68/'Table CU Tshs'!$Y$68</f>
        <v>2.38842762894565</v>
      </c>
      <c r="S68" s="73">
        <f>100*'Table CU Tshs'!S68/'Table CU Tshs'!$Y$68</f>
        <v>2.685993757452288</v>
      </c>
      <c r="T68" s="73">
        <f>100*'Table CU Tshs'!T68/'Table CU Tshs'!$Y$68</f>
        <v>2.099218713100939</v>
      </c>
      <c r="U68" s="73">
        <f>100*'Table CU Tshs'!U68/'Table CU Tshs'!$Y$68</f>
        <v>1.2990705239094773</v>
      </c>
      <c r="V68" s="73">
        <f>100*'Table CU Tshs'!V68/'Table CU Tshs'!$Y$68</f>
        <v>1.3647533093067734</v>
      </c>
      <c r="W68" s="73">
        <f>100*'Table CU Tshs'!W68/'Table CU Tshs'!$Y$68</f>
        <v>92.2526169396871</v>
      </c>
      <c r="X68" s="73">
        <f>100*'Table CU Tshs'!X68/'Table CU Tshs'!$Y$68</f>
        <v>7.747383060312909</v>
      </c>
      <c r="Y68" s="73">
        <f>100*'Table CU Tshs'!Y68/'Table CU Tshs'!$Y$68</f>
        <v>100</v>
      </c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</row>
    <row r="69" spans="1:25" ht="11.25">
      <c r="A69" s="9"/>
      <c r="B69" s="8"/>
      <c r="C69" s="10"/>
      <c r="D69" s="10"/>
      <c r="E69" s="10"/>
      <c r="F69" s="10"/>
      <c r="G69" s="10"/>
      <c r="I69" s="10"/>
      <c r="J69" s="10"/>
      <c r="K69" s="10"/>
      <c r="L69" s="10"/>
      <c r="M69" s="10"/>
      <c r="N69" s="10"/>
      <c r="O69" s="8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1.25">
      <c r="A70" s="9"/>
      <c r="B70" s="8"/>
      <c r="C70" s="10"/>
      <c r="D70" s="10"/>
      <c r="E70" s="10"/>
      <c r="F70" s="10"/>
      <c r="G70" s="10"/>
      <c r="I70" s="10"/>
      <c r="J70" s="10"/>
      <c r="K70" s="10"/>
      <c r="L70" s="10"/>
      <c r="M70" s="10"/>
      <c r="N70" s="10"/>
      <c r="O70" s="8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1.25">
      <c r="A71" s="9"/>
      <c r="B71" s="8"/>
      <c r="C71" s="10"/>
      <c r="D71" s="10"/>
      <c r="E71" s="10"/>
      <c r="F71" s="10"/>
      <c r="G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1.25">
      <c r="A72" s="9"/>
      <c r="B72" s="8"/>
      <c r="C72" s="10"/>
      <c r="D72" s="10"/>
      <c r="E72" s="10"/>
      <c r="F72" s="10"/>
      <c r="G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1.25">
      <c r="A73" s="9"/>
      <c r="B73" s="8"/>
      <c r="C73" s="10"/>
      <c r="D73" s="10"/>
      <c r="E73" s="10"/>
      <c r="F73" s="10"/>
      <c r="G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1.25">
      <c r="A74" s="9"/>
      <c r="B74" s="8"/>
      <c r="C74" s="10"/>
      <c r="D74" s="10"/>
      <c r="E74" s="10"/>
      <c r="F74" s="10"/>
      <c r="G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1.25">
      <c r="A75" s="9"/>
      <c r="B75" s="8"/>
      <c r="C75" s="10"/>
      <c r="D75" s="10"/>
      <c r="E75" s="10"/>
      <c r="F75" s="10"/>
      <c r="G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1.25">
      <c r="A76" s="9"/>
      <c r="B76" s="8"/>
      <c r="C76" s="10"/>
      <c r="D76" s="10"/>
      <c r="E76" s="10"/>
      <c r="F76" s="10"/>
      <c r="G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1.25">
      <c r="A77" s="9"/>
      <c r="B77" s="8"/>
      <c r="C77" s="10"/>
      <c r="D77" s="10"/>
      <c r="E77" s="10"/>
      <c r="F77" s="10"/>
      <c r="G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1.25">
      <c r="A78" s="9"/>
      <c r="B78" s="8"/>
      <c r="C78" s="10"/>
      <c r="D78" s="10"/>
      <c r="E78" s="10"/>
      <c r="F78" s="10"/>
      <c r="G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1.25">
      <c r="A79" s="9"/>
      <c r="B79" s="8"/>
      <c r="C79" s="10"/>
      <c r="D79" s="10"/>
      <c r="E79" s="10"/>
      <c r="F79" s="10"/>
      <c r="G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1.25">
      <c r="A80" s="9"/>
      <c r="B80" s="8"/>
      <c r="C80" s="10"/>
      <c r="D80" s="10"/>
      <c r="E80" s="10"/>
      <c r="F80" s="10"/>
      <c r="G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1.25">
      <c r="A81" s="9"/>
      <c r="B81" s="8"/>
      <c r="C81" s="10"/>
      <c r="D81" s="10"/>
      <c r="E81" s="10"/>
      <c r="F81" s="10"/>
      <c r="G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1.25">
      <c r="A82" s="9"/>
      <c r="B82" s="8"/>
      <c r="C82" s="10"/>
      <c r="D82" s="10"/>
      <c r="E82" s="10"/>
      <c r="F82" s="10"/>
      <c r="G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1.25">
      <c r="A83" s="9"/>
      <c r="B83" s="8"/>
      <c r="C83" s="10"/>
      <c r="D83" s="10"/>
      <c r="E83" s="10"/>
      <c r="F83" s="10"/>
      <c r="G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109" s="11" customFormat="1" ht="11.25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</row>
    <row r="85" spans="1:109" s="11" customFormat="1" ht="11.25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</row>
    <row r="86" spans="1:109" s="11" customFormat="1" ht="11.25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</row>
    <row r="87" spans="1:109" s="11" customFormat="1" ht="11.25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</row>
    <row r="88" spans="1:109" s="11" customFormat="1" ht="11.25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</row>
    <row r="89" spans="1:109" s="11" customFormat="1" ht="11.25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</row>
    <row r="90" spans="1:109" s="11" customFormat="1" ht="11.25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</row>
    <row r="91" spans="1:109" s="11" customFormat="1" ht="11.25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</row>
    <row r="92" spans="1:109" s="11" customFormat="1" ht="11.25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</row>
    <row r="93" spans="1:109" s="11" customFormat="1" ht="11.25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</row>
    <row r="94" spans="1:109" s="11" customFormat="1" ht="11.25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</row>
    <row r="95" spans="1:109" s="11" customFormat="1" ht="11.25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</row>
    <row r="96" spans="1:109" s="11" customFormat="1" ht="11.25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</row>
    <row r="97" spans="1:109" s="11" customFormat="1" ht="11.25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</row>
    <row r="98" spans="1:109" s="11" customFormat="1" ht="11.25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</row>
    <row r="99" spans="1:109" s="11" customFormat="1" ht="11.25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</row>
    <row r="100" spans="1:109" s="11" customFormat="1" ht="11.25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</row>
    <row r="101" spans="1:109" s="11" customFormat="1" ht="11.25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</row>
    <row r="102" spans="1:109" s="11" customFormat="1" ht="11.25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</row>
    <row r="103" spans="1:109" s="11" customFormat="1" ht="11.25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</row>
    <row r="104" spans="1:109" s="11" customFormat="1" ht="11.25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</row>
    <row r="105" spans="1:109" s="11" customFormat="1" ht="11.25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</row>
    <row r="106" spans="1:109" s="11" customFormat="1" ht="11.25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</row>
    <row r="107" spans="1:109" s="11" customFormat="1" ht="11.25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</row>
    <row r="108" spans="1:109" s="11" customFormat="1" ht="11.25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</row>
    <row r="109" spans="1:109" s="11" customFormat="1" ht="11.25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</row>
    <row r="110" spans="1:109" s="11" customFormat="1" ht="11.25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</row>
    <row r="111" spans="1:109" s="11" customFormat="1" ht="11.25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</row>
    <row r="112" spans="1:109" s="11" customFormat="1" ht="11.25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</row>
    <row r="113" spans="1:109" s="11" customFormat="1" ht="11.25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</row>
    <row r="114" spans="1:109" s="11" customFormat="1" ht="11.25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</row>
    <row r="115" spans="1:109" s="11" customFormat="1" ht="11.25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</row>
    <row r="116" spans="1:109" s="11" customFormat="1" ht="11.25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</row>
    <row r="117" spans="1:109" s="11" customFormat="1" ht="11.25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</row>
    <row r="118" spans="1:109" s="11" customFormat="1" ht="11.25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</row>
    <row r="119" spans="1:109" s="11" customFormat="1" ht="11.25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</row>
    <row r="120" spans="1:109" s="11" customFormat="1" ht="11.25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</row>
    <row r="121" spans="1:109" s="11" customFormat="1" ht="11.25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</row>
    <row r="122" spans="1:109" s="11" customFormat="1" ht="11.25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</row>
    <row r="123" spans="1:109" s="11" customFormat="1" ht="11.25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</row>
    <row r="124" spans="1:109" s="11" customFormat="1" ht="11.25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</row>
    <row r="125" spans="1:109" s="11" customFormat="1" ht="11.25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</row>
    <row r="126" spans="1:109" s="11" customFormat="1" ht="11.25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</row>
    <row r="127" spans="1:109" s="11" customFormat="1" ht="11.25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</row>
    <row r="128" spans="1:109" s="11" customFormat="1" ht="11.25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</row>
    <row r="129" spans="1:109" s="11" customFormat="1" ht="11.25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</row>
    <row r="130" spans="1:109" s="11" customFormat="1" ht="11.25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</row>
    <row r="131" spans="1:109" s="11" customFormat="1" ht="11.25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</row>
    <row r="132" spans="1:109" s="11" customFormat="1" ht="11.25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</row>
    <row r="133" spans="1:109" s="11" customFormat="1" ht="11.25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</row>
    <row r="134" spans="1:109" s="11" customFormat="1" ht="11.25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</row>
    <row r="135" spans="1:109" s="11" customFormat="1" ht="11.25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</row>
    <row r="136" spans="1:109" s="11" customFormat="1" ht="11.25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</row>
    <row r="137" spans="1:109" s="11" customFormat="1" ht="11.25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</row>
    <row r="138" spans="1:109" s="11" customFormat="1" ht="11.25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</row>
    <row r="139" spans="1:109" s="11" customFormat="1" ht="11.25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</row>
    <row r="140" spans="1:109" s="11" customFormat="1" ht="11.25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</row>
    <row r="141" spans="1:109" s="11" customFormat="1" ht="11.25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</row>
    <row r="142" spans="1:109" s="11" customFormat="1" ht="11.25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</row>
    <row r="143" spans="1:109" s="11" customFormat="1" ht="11.25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</row>
    <row r="144" spans="1:109" s="11" customFormat="1" ht="11.25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</row>
    <row r="145" spans="1:109" s="11" customFormat="1" ht="11.25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</row>
    <row r="146" spans="1:109" s="11" customFormat="1" ht="11.25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</row>
    <row r="147" spans="1:109" s="11" customFormat="1" ht="11.25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</row>
    <row r="148" spans="1:109" s="11" customFormat="1" ht="11.25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</row>
    <row r="149" spans="1:109" s="11" customFormat="1" ht="11.25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</row>
    <row r="150" spans="1:109" s="11" customFormat="1" ht="11.25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</row>
    <row r="151" spans="1:109" s="11" customFormat="1" ht="11.25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</row>
    <row r="152" spans="1:109" s="11" customFormat="1" ht="11.25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</row>
    <row r="153" spans="1:109" s="11" customFormat="1" ht="11.25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</row>
    <row r="154" spans="1:109" s="11" customFormat="1" ht="11.25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</row>
    <row r="155" spans="1:109" s="11" customFormat="1" ht="11.25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</row>
    <row r="156" spans="1:109" s="11" customFormat="1" ht="11.25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</row>
    <row r="157" spans="1:109" s="11" customFormat="1" ht="11.25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</row>
    <row r="158" spans="1:109" s="11" customFormat="1" ht="11.25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</row>
    <row r="159" spans="1:109" s="11" customFormat="1" ht="11.25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</row>
    <row r="160" spans="1:109" s="11" customFormat="1" ht="11.25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</row>
    <row r="161" spans="1:109" s="11" customFormat="1" ht="11.25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</row>
    <row r="162" spans="1:109" s="11" customFormat="1" ht="11.25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</row>
    <row r="163" spans="1:109" s="11" customFormat="1" ht="11.25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</row>
    <row r="164" spans="1:109" s="11" customFormat="1" ht="11.25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</row>
    <row r="165" spans="1:109" s="11" customFormat="1" ht="11.25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</row>
    <row r="166" spans="1:109" s="11" customFormat="1" ht="11.25">
      <c r="A166" s="9"/>
      <c r="B166" s="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/>
      <c r="O166" s="8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</row>
    <row r="167" spans="1:109" s="11" customFormat="1" ht="11.25">
      <c r="A167" s="9"/>
      <c r="B167" s="8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/>
      <c r="O167" s="8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</row>
    <row r="168" spans="1:109" s="11" customFormat="1" ht="11.25">
      <c r="A168" s="9"/>
      <c r="B168" s="8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/>
      <c r="O168" s="8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</row>
    <row r="169" spans="1:109" s="11" customFormat="1" ht="11.25">
      <c r="A169" s="9"/>
      <c r="B169" s="8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/>
      <c r="O169" s="8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</row>
    <row r="170" spans="1:109" s="11" customFormat="1" ht="11.25">
      <c r="A170" s="9"/>
      <c r="B170" s="8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/>
      <c r="O170" s="8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</row>
    <row r="171" spans="1:109" s="11" customFormat="1" ht="11.25">
      <c r="A171" s="9"/>
      <c r="B171" s="8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8"/>
      <c r="O171" s="8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</row>
    <row r="172" spans="1:109" s="11" customFormat="1" ht="11.25">
      <c r="A172" s="9"/>
      <c r="B172" s="8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8"/>
      <c r="O172" s="8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</row>
    <row r="173" spans="9:13" ht="11.25">
      <c r="I173" s="10"/>
      <c r="J173" s="10"/>
      <c r="K173" s="10"/>
      <c r="L173" s="10"/>
      <c r="M173" s="10"/>
    </row>
    <row r="174" spans="9:13" ht="11.25">
      <c r="I174" s="10"/>
      <c r="J174" s="10"/>
      <c r="K174" s="10"/>
      <c r="L174" s="10"/>
      <c r="M174" s="10"/>
    </row>
    <row r="175" spans="9:13" ht="11.25">
      <c r="I175" s="10"/>
      <c r="J175" s="10"/>
      <c r="K175" s="10"/>
      <c r="L175" s="10"/>
      <c r="M175" s="10"/>
    </row>
    <row r="176" spans="9:13" ht="11.25">
      <c r="I176" s="10"/>
      <c r="J176" s="10"/>
      <c r="K176" s="10"/>
      <c r="L176" s="10"/>
      <c r="M176" s="10"/>
    </row>
    <row r="177" spans="9:13" ht="11.25">
      <c r="I177" s="10"/>
      <c r="J177" s="10"/>
      <c r="K177" s="10"/>
      <c r="L177" s="10"/>
      <c r="M177" s="10"/>
    </row>
    <row r="178" spans="9:13" ht="11.25">
      <c r="I178" s="10"/>
      <c r="J178" s="10"/>
      <c r="K178" s="10"/>
      <c r="L178" s="10"/>
      <c r="M178" s="10"/>
    </row>
    <row r="179" spans="9:13" ht="11.25">
      <c r="I179" s="10"/>
      <c r="J179" s="10"/>
      <c r="K179" s="10"/>
      <c r="L179" s="10"/>
      <c r="M179" s="10"/>
    </row>
    <row r="180" spans="9:13" ht="11.25">
      <c r="I180" s="10"/>
      <c r="J180" s="10"/>
      <c r="K180" s="10"/>
      <c r="L180" s="10"/>
      <c r="M180" s="10"/>
    </row>
    <row r="181" spans="9:13" ht="11.25">
      <c r="I181" s="10"/>
      <c r="J181" s="10"/>
      <c r="K181" s="10"/>
      <c r="L181" s="10"/>
      <c r="M181" s="10"/>
    </row>
    <row r="182" spans="9:13" ht="11.25">
      <c r="I182" s="10"/>
      <c r="J182" s="10"/>
      <c r="K182" s="10"/>
      <c r="L182" s="10"/>
      <c r="M182" s="10"/>
    </row>
    <row r="183" spans="9:13" ht="11.25">
      <c r="I183" s="10"/>
      <c r="J183" s="10"/>
      <c r="K183" s="10"/>
      <c r="L183" s="10"/>
      <c r="M183" s="10"/>
    </row>
    <row r="184" spans="9:13" ht="11.25">
      <c r="I184" s="10"/>
      <c r="J184" s="10"/>
      <c r="K184" s="10"/>
      <c r="L184" s="10"/>
      <c r="M184" s="10"/>
    </row>
    <row r="185" spans="9:13" ht="11.25">
      <c r="I185" s="10"/>
      <c r="J185" s="10"/>
      <c r="K185" s="10"/>
      <c r="L185" s="10"/>
      <c r="M185" s="10"/>
    </row>
    <row r="186" spans="9:13" ht="11.25">
      <c r="I186" s="10"/>
      <c r="J186" s="10"/>
      <c r="K186" s="10"/>
      <c r="L186" s="10"/>
      <c r="M186" s="10"/>
    </row>
    <row r="187" spans="9:13" ht="11.25">
      <c r="I187" s="10"/>
      <c r="J187" s="10"/>
      <c r="K187" s="10"/>
      <c r="L187" s="10"/>
      <c r="M187" s="10"/>
    </row>
    <row r="188" spans="9:13" ht="11.25">
      <c r="I188" s="10"/>
      <c r="J188" s="10"/>
      <c r="K188" s="10"/>
      <c r="L188" s="10"/>
      <c r="M188" s="10"/>
    </row>
    <row r="189" spans="9:13" ht="11.25">
      <c r="I189" s="10"/>
      <c r="J189" s="10"/>
      <c r="K189" s="10"/>
      <c r="L189" s="10"/>
      <c r="M189" s="10"/>
    </row>
    <row r="190" spans="9:13" ht="11.25">
      <c r="I190" s="10"/>
      <c r="J190" s="10"/>
      <c r="K190" s="10"/>
      <c r="L190" s="10"/>
      <c r="M190" s="10"/>
    </row>
    <row r="191" spans="9:13" ht="11.25">
      <c r="I191" s="10"/>
      <c r="J191" s="10"/>
      <c r="K191" s="10"/>
      <c r="L191" s="10"/>
      <c r="M191" s="10"/>
    </row>
    <row r="192" spans="9:13" ht="11.25">
      <c r="I192" s="10"/>
      <c r="J192" s="10"/>
      <c r="K192" s="10"/>
      <c r="L192" s="10"/>
      <c r="M192" s="10"/>
    </row>
    <row r="193" spans="9:13" ht="11.25">
      <c r="I193" s="10"/>
      <c r="J193" s="10"/>
      <c r="K193" s="10"/>
      <c r="L193" s="10"/>
      <c r="M193" s="10"/>
    </row>
    <row r="194" spans="9:13" ht="11.25">
      <c r="I194" s="10"/>
      <c r="J194" s="10"/>
      <c r="K194" s="10"/>
      <c r="L194" s="10"/>
      <c r="M194" s="10"/>
    </row>
    <row r="195" spans="9:13" ht="11.25">
      <c r="I195" s="10"/>
      <c r="J195" s="10"/>
      <c r="K195" s="10"/>
      <c r="L195" s="10"/>
      <c r="M195" s="10"/>
    </row>
    <row r="196" spans="9:13" ht="11.25">
      <c r="I196" s="10"/>
      <c r="J196" s="10"/>
      <c r="K196" s="10"/>
      <c r="L196" s="10"/>
      <c r="M196" s="10"/>
    </row>
    <row r="197" spans="9:13" ht="11.25">
      <c r="I197" s="10"/>
      <c r="J197" s="10"/>
      <c r="K197" s="10"/>
      <c r="L197" s="10"/>
      <c r="M197" s="10"/>
    </row>
    <row r="198" spans="9:13" ht="11.25">
      <c r="I198" s="10"/>
      <c r="J198" s="10"/>
      <c r="K198" s="10"/>
      <c r="L198" s="10"/>
      <c r="M198" s="10"/>
    </row>
    <row r="199" spans="9:13" ht="11.25">
      <c r="I199" s="10"/>
      <c r="J199" s="10"/>
      <c r="K199" s="10"/>
      <c r="L199" s="10"/>
      <c r="M199" s="10"/>
    </row>
    <row r="200" spans="9:13" ht="11.25">
      <c r="I200" s="10"/>
      <c r="J200" s="10"/>
      <c r="K200" s="10"/>
      <c r="L200" s="10"/>
      <c r="M200" s="10"/>
    </row>
    <row r="201" spans="9:13" ht="11.25">
      <c r="I201" s="10"/>
      <c r="J201" s="10"/>
      <c r="K201" s="10"/>
      <c r="L201" s="10"/>
      <c r="M201" s="10"/>
    </row>
    <row r="202" spans="9:13" ht="11.25">
      <c r="I202" s="10"/>
      <c r="J202" s="10"/>
      <c r="K202" s="10"/>
      <c r="L202" s="10"/>
      <c r="M202" s="10"/>
    </row>
    <row r="203" spans="9:13" ht="11.25">
      <c r="I203" s="10"/>
      <c r="J203" s="10"/>
      <c r="K203" s="10"/>
      <c r="L203" s="10"/>
      <c r="M203" s="10"/>
    </row>
    <row r="204" spans="9:13" ht="11.25">
      <c r="I204" s="10"/>
      <c r="J204" s="10"/>
      <c r="K204" s="10"/>
      <c r="L204" s="10"/>
      <c r="M204" s="10"/>
    </row>
    <row r="205" spans="9:13" ht="11.25">
      <c r="I205" s="10"/>
      <c r="J205" s="10"/>
      <c r="K205" s="10"/>
      <c r="L205" s="10"/>
      <c r="M205" s="10"/>
    </row>
    <row r="206" spans="9:13" ht="11.25">
      <c r="I206" s="10"/>
      <c r="J206" s="10"/>
      <c r="K206" s="10"/>
      <c r="L206" s="10"/>
      <c r="M206" s="10"/>
    </row>
    <row r="207" spans="9:13" ht="11.25">
      <c r="I207" s="10"/>
      <c r="J207" s="10"/>
      <c r="K207" s="10"/>
      <c r="L207" s="10"/>
      <c r="M207" s="10"/>
    </row>
    <row r="208" spans="9:13" ht="11.25">
      <c r="I208" s="10"/>
      <c r="J208" s="10"/>
      <c r="K208" s="10"/>
      <c r="L208" s="10"/>
      <c r="M208" s="10"/>
    </row>
    <row r="209" spans="9:13" ht="11.25">
      <c r="I209" s="10"/>
      <c r="J209" s="10"/>
      <c r="K209" s="10"/>
      <c r="L209" s="10"/>
      <c r="M209" s="10"/>
    </row>
    <row r="210" spans="9:13" ht="11.25">
      <c r="I210" s="10"/>
      <c r="J210" s="10"/>
      <c r="K210" s="10"/>
      <c r="L210" s="10"/>
      <c r="M210" s="10"/>
    </row>
    <row r="211" spans="9:13" ht="11.25">
      <c r="I211" s="10"/>
      <c r="J211" s="10"/>
      <c r="K211" s="10"/>
      <c r="L211" s="10"/>
      <c r="M211" s="10"/>
    </row>
    <row r="212" spans="9:13" ht="11.25">
      <c r="I212" s="10"/>
      <c r="J212" s="10"/>
      <c r="K212" s="10"/>
      <c r="L212" s="10"/>
      <c r="M212" s="10"/>
    </row>
    <row r="213" spans="9:13" ht="11.25">
      <c r="I213" s="10"/>
      <c r="J213" s="10"/>
      <c r="K213" s="10"/>
      <c r="L213" s="10"/>
      <c r="M213" s="10"/>
    </row>
    <row r="214" spans="9:13" ht="11.25">
      <c r="I214" s="10"/>
      <c r="J214" s="10"/>
      <c r="K214" s="10"/>
      <c r="L214" s="10"/>
      <c r="M214" s="10"/>
    </row>
    <row r="215" spans="9:13" ht="11.25">
      <c r="I215" s="10"/>
      <c r="J215" s="10"/>
      <c r="K215" s="10"/>
      <c r="L215" s="10"/>
      <c r="M215" s="10"/>
    </row>
    <row r="216" spans="9:13" ht="11.25">
      <c r="I216" s="10"/>
      <c r="J216" s="10"/>
      <c r="K216" s="10"/>
      <c r="L216" s="10"/>
      <c r="M216" s="10"/>
    </row>
    <row r="217" spans="9:13" ht="11.25">
      <c r="I217" s="10"/>
      <c r="J217" s="10"/>
      <c r="K217" s="10"/>
      <c r="L217" s="10"/>
      <c r="M217" s="10"/>
    </row>
    <row r="218" spans="9:13" ht="11.25">
      <c r="I218" s="10"/>
      <c r="J218" s="10"/>
      <c r="K218" s="10"/>
      <c r="L218" s="10"/>
      <c r="M218" s="10"/>
    </row>
    <row r="219" spans="9:13" ht="11.25">
      <c r="I219" s="10"/>
      <c r="J219" s="10"/>
      <c r="K219" s="10"/>
      <c r="L219" s="10"/>
      <c r="M219" s="10"/>
    </row>
    <row r="220" spans="9:13" ht="11.25">
      <c r="I220" s="10"/>
      <c r="J220" s="10"/>
      <c r="K220" s="10"/>
      <c r="L220" s="10"/>
      <c r="M220" s="10"/>
    </row>
    <row r="221" spans="9:13" ht="11.25">
      <c r="I221" s="10"/>
      <c r="J221" s="10"/>
      <c r="K221" s="10"/>
      <c r="L221" s="10"/>
      <c r="M221" s="10"/>
    </row>
    <row r="222" spans="9:13" ht="11.25">
      <c r="I222" s="10"/>
      <c r="J222" s="10"/>
      <c r="K222" s="10"/>
      <c r="L222" s="10"/>
      <c r="M222" s="10"/>
    </row>
    <row r="223" spans="9:13" ht="11.25">
      <c r="I223" s="10"/>
      <c r="J223" s="10"/>
      <c r="K223" s="10"/>
      <c r="L223" s="10"/>
      <c r="M223" s="10"/>
    </row>
    <row r="224" spans="9:13" ht="11.25">
      <c r="I224" s="10"/>
      <c r="J224" s="10"/>
      <c r="K224" s="10"/>
      <c r="L224" s="10"/>
      <c r="M224" s="10"/>
    </row>
    <row r="225" spans="9:13" ht="11.25">
      <c r="I225" s="10"/>
      <c r="J225" s="10"/>
      <c r="K225" s="10"/>
      <c r="L225" s="10"/>
      <c r="M225" s="10"/>
    </row>
    <row r="226" spans="9:13" ht="11.25">
      <c r="I226" s="10"/>
      <c r="J226" s="10"/>
      <c r="K226" s="10"/>
      <c r="L226" s="10"/>
      <c r="M226" s="10"/>
    </row>
    <row r="227" spans="9:13" ht="11.25">
      <c r="I227" s="10"/>
      <c r="J227" s="10"/>
      <c r="K227" s="10"/>
      <c r="L227" s="10"/>
      <c r="M227" s="10"/>
    </row>
    <row r="228" spans="9:13" ht="11.25">
      <c r="I228" s="10"/>
      <c r="J228" s="10"/>
      <c r="K228" s="10"/>
      <c r="L228" s="10"/>
      <c r="M228" s="10"/>
    </row>
    <row r="229" spans="9:13" ht="11.25">
      <c r="I229" s="10"/>
      <c r="J229" s="10"/>
      <c r="K229" s="10"/>
      <c r="L229" s="10"/>
      <c r="M229" s="10"/>
    </row>
    <row r="230" spans="9:13" ht="11.25">
      <c r="I230" s="10"/>
      <c r="J230" s="10"/>
      <c r="K230" s="10"/>
      <c r="L230" s="10"/>
      <c r="M230" s="10"/>
    </row>
    <row r="231" spans="9:13" ht="11.25">
      <c r="I231" s="10"/>
      <c r="J231" s="10"/>
      <c r="K231" s="10"/>
      <c r="L231" s="10"/>
      <c r="M231" s="10"/>
    </row>
    <row r="232" spans="9:13" ht="11.25">
      <c r="I232" s="10"/>
      <c r="J232" s="10"/>
      <c r="K232" s="10"/>
      <c r="L232" s="10"/>
      <c r="M232" s="10"/>
    </row>
    <row r="233" spans="9:13" ht="11.25">
      <c r="I233" s="10"/>
      <c r="J233" s="10"/>
      <c r="K233" s="10"/>
      <c r="L233" s="10"/>
      <c r="M233" s="10"/>
    </row>
    <row r="234" spans="9:13" ht="11.25">
      <c r="I234" s="10"/>
      <c r="J234" s="10"/>
      <c r="K234" s="10"/>
      <c r="L234" s="10"/>
      <c r="M234" s="10"/>
    </row>
    <row r="235" spans="9:13" ht="11.25">
      <c r="I235" s="10"/>
      <c r="J235" s="10"/>
      <c r="K235" s="10"/>
      <c r="L235" s="10"/>
      <c r="M235" s="10"/>
    </row>
    <row r="236" spans="9:13" ht="11.25">
      <c r="I236" s="10"/>
      <c r="J236" s="10"/>
      <c r="K236" s="10"/>
      <c r="L236" s="10"/>
      <c r="M236" s="10"/>
    </row>
    <row r="237" spans="9:13" ht="11.25">
      <c r="I237" s="10"/>
      <c r="J237" s="10"/>
      <c r="K237" s="10"/>
      <c r="L237" s="10"/>
      <c r="M237" s="10"/>
    </row>
    <row r="238" spans="9:13" ht="11.25">
      <c r="I238" s="10"/>
      <c r="J238" s="10"/>
      <c r="K238" s="10"/>
      <c r="L238" s="10"/>
      <c r="M238" s="10"/>
    </row>
    <row r="239" spans="9:13" ht="11.25">
      <c r="I239" s="10"/>
      <c r="J239" s="10"/>
      <c r="K239" s="10"/>
      <c r="L239" s="10"/>
      <c r="M239" s="10"/>
    </row>
    <row r="240" spans="9:13" ht="11.25">
      <c r="I240" s="10"/>
      <c r="J240" s="10"/>
      <c r="K240" s="10"/>
      <c r="L240" s="10"/>
      <c r="M240" s="10"/>
    </row>
    <row r="241" spans="9:13" ht="11.25">
      <c r="I241" s="10"/>
      <c r="J241" s="10"/>
      <c r="K241" s="10"/>
      <c r="L241" s="10"/>
      <c r="M241" s="10"/>
    </row>
    <row r="242" spans="9:13" ht="11.25">
      <c r="I242" s="10"/>
      <c r="J242" s="10"/>
      <c r="K242" s="10"/>
      <c r="L242" s="10"/>
      <c r="M242" s="10"/>
    </row>
    <row r="243" spans="9:13" ht="11.25">
      <c r="I243" s="10"/>
      <c r="J243" s="10"/>
      <c r="K243" s="10"/>
      <c r="L243" s="10"/>
      <c r="M243" s="10"/>
    </row>
    <row r="244" spans="9:13" ht="11.25">
      <c r="I244" s="10"/>
      <c r="J244" s="10"/>
      <c r="K244" s="10"/>
      <c r="L244" s="10"/>
      <c r="M244" s="10"/>
    </row>
    <row r="245" spans="9:13" ht="11.25">
      <c r="I245" s="10"/>
      <c r="J245" s="10"/>
      <c r="K245" s="10"/>
      <c r="L245" s="10"/>
      <c r="M245" s="10"/>
    </row>
    <row r="246" spans="9:13" ht="11.25">
      <c r="I246" s="10"/>
      <c r="J246" s="10"/>
      <c r="K246" s="10"/>
      <c r="L246" s="10"/>
      <c r="M246" s="10"/>
    </row>
    <row r="247" spans="9:13" ht="11.25">
      <c r="I247" s="10"/>
      <c r="J247" s="10"/>
      <c r="K247" s="10"/>
      <c r="L247" s="10"/>
      <c r="M247" s="10"/>
    </row>
    <row r="248" spans="9:13" ht="11.25">
      <c r="I248" s="10"/>
      <c r="J248" s="10"/>
      <c r="K248" s="10"/>
      <c r="L248" s="10"/>
      <c r="M248" s="10"/>
    </row>
    <row r="249" spans="9:13" ht="11.25">
      <c r="I249" s="10"/>
      <c r="J249" s="10"/>
      <c r="K249" s="10"/>
      <c r="L249" s="10"/>
      <c r="M249" s="10"/>
    </row>
    <row r="250" spans="9:13" ht="11.25">
      <c r="I250" s="10"/>
      <c r="J250" s="10"/>
      <c r="K250" s="10"/>
      <c r="L250" s="10"/>
      <c r="M250" s="10"/>
    </row>
    <row r="251" spans="9:13" ht="11.25">
      <c r="I251" s="10"/>
      <c r="J251" s="10"/>
      <c r="K251" s="10"/>
      <c r="L251" s="10"/>
      <c r="M251" s="10"/>
    </row>
    <row r="252" spans="9:13" ht="11.25">
      <c r="I252" s="10"/>
      <c r="J252" s="10"/>
      <c r="K252" s="10"/>
      <c r="L252" s="10"/>
      <c r="M252" s="10"/>
    </row>
    <row r="253" spans="9:13" ht="11.25">
      <c r="I253" s="10"/>
      <c r="J253" s="10"/>
      <c r="K253" s="10"/>
      <c r="L253" s="10"/>
      <c r="M253" s="10"/>
    </row>
    <row r="254" spans="9:13" ht="11.25">
      <c r="I254" s="10"/>
      <c r="J254" s="10"/>
      <c r="K254" s="10"/>
      <c r="L254" s="10"/>
      <c r="M254" s="10"/>
    </row>
    <row r="255" spans="9:13" ht="11.25">
      <c r="I255" s="10"/>
      <c r="J255" s="10"/>
      <c r="K255" s="10"/>
      <c r="L255" s="10"/>
      <c r="M255" s="10"/>
    </row>
    <row r="256" spans="9:13" ht="11.25">
      <c r="I256" s="10"/>
      <c r="J256" s="10"/>
      <c r="K256" s="10"/>
      <c r="L256" s="10"/>
      <c r="M256" s="10"/>
    </row>
    <row r="257" spans="9:13" ht="11.25">
      <c r="I257" s="10"/>
      <c r="J257" s="10"/>
      <c r="K257" s="10"/>
      <c r="L257" s="10"/>
      <c r="M257" s="10"/>
    </row>
    <row r="258" spans="9:13" ht="11.25">
      <c r="I258" s="10"/>
      <c r="J258" s="10"/>
      <c r="K258" s="10"/>
      <c r="L258" s="10"/>
      <c r="M258" s="10"/>
    </row>
    <row r="259" spans="9:13" ht="11.25">
      <c r="I259" s="10"/>
      <c r="J259" s="10"/>
      <c r="K259" s="10"/>
      <c r="L259" s="10"/>
      <c r="M259" s="10"/>
    </row>
    <row r="260" spans="9:13" ht="11.25">
      <c r="I260" s="10"/>
      <c r="J260" s="10"/>
      <c r="K260" s="10"/>
      <c r="L260" s="10"/>
      <c r="M260" s="10"/>
    </row>
    <row r="261" spans="9:13" ht="11.25">
      <c r="I261" s="10"/>
      <c r="J261" s="10"/>
      <c r="K261" s="10"/>
      <c r="L261" s="10"/>
      <c r="M261" s="10"/>
    </row>
    <row r="262" spans="9:13" ht="11.25">
      <c r="I262" s="10"/>
      <c r="J262" s="10"/>
      <c r="K262" s="10"/>
      <c r="L262" s="10"/>
      <c r="M262" s="10"/>
    </row>
    <row r="263" spans="9:13" ht="11.25">
      <c r="I263" s="10"/>
      <c r="J263" s="10"/>
      <c r="K263" s="10"/>
      <c r="L263" s="10"/>
      <c r="M263" s="10"/>
    </row>
    <row r="264" spans="9:13" ht="11.25">
      <c r="I264" s="10"/>
      <c r="J264" s="10"/>
      <c r="K264" s="10"/>
      <c r="L264" s="10"/>
      <c r="M264" s="10"/>
    </row>
    <row r="265" spans="9:13" ht="11.25">
      <c r="I265" s="10"/>
      <c r="J265" s="10"/>
      <c r="K265" s="10"/>
      <c r="L265" s="10"/>
      <c r="M265" s="10"/>
    </row>
    <row r="266" spans="9:13" ht="11.25">
      <c r="I266" s="10"/>
      <c r="J266" s="10"/>
      <c r="K266" s="10"/>
      <c r="L266" s="10"/>
      <c r="M266" s="10"/>
    </row>
    <row r="267" spans="9:13" ht="11.25">
      <c r="I267" s="10"/>
      <c r="J267" s="10"/>
      <c r="K267" s="10"/>
      <c r="L267" s="10"/>
      <c r="M267" s="10"/>
    </row>
    <row r="268" spans="9:13" ht="11.25">
      <c r="I268" s="10"/>
      <c r="J268" s="10"/>
      <c r="K268" s="10"/>
      <c r="L268" s="10"/>
      <c r="M268" s="10"/>
    </row>
    <row r="269" spans="9:13" ht="11.25">
      <c r="I269" s="10"/>
      <c r="J269" s="10"/>
      <c r="K269" s="10"/>
      <c r="L269" s="10"/>
      <c r="M269" s="10"/>
    </row>
    <row r="270" spans="9:13" ht="11.25">
      <c r="I270" s="10"/>
      <c r="J270" s="10"/>
      <c r="K270" s="10"/>
      <c r="L270" s="10"/>
      <c r="M270" s="10"/>
    </row>
    <row r="271" spans="9:13" ht="11.25">
      <c r="I271" s="10"/>
      <c r="J271" s="10"/>
      <c r="K271" s="10"/>
      <c r="L271" s="10"/>
      <c r="M271" s="10"/>
    </row>
    <row r="272" spans="9:13" ht="11.25">
      <c r="I272" s="10"/>
      <c r="J272" s="10"/>
      <c r="K272" s="10"/>
      <c r="L272" s="10"/>
      <c r="M272" s="10"/>
    </row>
    <row r="273" spans="9:13" ht="11.25">
      <c r="I273" s="10"/>
      <c r="J273" s="10"/>
      <c r="K273" s="10"/>
      <c r="L273" s="10"/>
      <c r="M273" s="10"/>
    </row>
    <row r="274" spans="9:13" ht="11.25">
      <c r="I274" s="10"/>
      <c r="J274" s="10"/>
      <c r="K274" s="10"/>
      <c r="L274" s="10"/>
      <c r="M274" s="10"/>
    </row>
    <row r="275" spans="9:13" ht="11.25">
      <c r="I275" s="10"/>
      <c r="J275" s="10"/>
      <c r="K275" s="10"/>
      <c r="L275" s="10"/>
      <c r="M275" s="10"/>
    </row>
    <row r="276" spans="9:13" ht="11.25">
      <c r="I276" s="10"/>
      <c r="J276" s="10"/>
      <c r="K276" s="10"/>
      <c r="L276" s="10"/>
      <c r="M276" s="10"/>
    </row>
    <row r="277" spans="9:13" ht="11.25">
      <c r="I277" s="10"/>
      <c r="J277" s="10"/>
      <c r="K277" s="10"/>
      <c r="L277" s="10"/>
      <c r="M277" s="10"/>
    </row>
    <row r="278" spans="9:13" ht="11.25">
      <c r="I278" s="10"/>
      <c r="J278" s="10"/>
      <c r="K278" s="10"/>
      <c r="L278" s="10"/>
      <c r="M278" s="10"/>
    </row>
    <row r="279" spans="9:13" ht="11.25">
      <c r="I279" s="10"/>
      <c r="J279" s="10"/>
      <c r="K279" s="10"/>
      <c r="L279" s="10"/>
      <c r="M279" s="10"/>
    </row>
    <row r="280" spans="9:13" ht="11.25">
      <c r="I280" s="10"/>
      <c r="J280" s="10"/>
      <c r="K280" s="10"/>
      <c r="L280" s="10"/>
      <c r="M280" s="10"/>
    </row>
    <row r="281" spans="9:13" ht="11.25">
      <c r="I281" s="10"/>
      <c r="J281" s="10"/>
      <c r="K281" s="10"/>
      <c r="L281" s="10"/>
      <c r="M281" s="10"/>
    </row>
    <row r="282" spans="9:13" ht="11.25">
      <c r="I282" s="10"/>
      <c r="J282" s="10"/>
      <c r="K282" s="10"/>
      <c r="L282" s="10"/>
      <c r="M282" s="10"/>
    </row>
    <row r="283" spans="9:13" ht="11.25">
      <c r="I283" s="10"/>
      <c r="J283" s="10"/>
      <c r="K283" s="10"/>
      <c r="L283" s="10"/>
      <c r="M283" s="10"/>
    </row>
    <row r="284" spans="9:13" ht="11.25">
      <c r="I284" s="10"/>
      <c r="J284" s="10"/>
      <c r="K284" s="10"/>
      <c r="L284" s="10"/>
      <c r="M284" s="10"/>
    </row>
    <row r="285" spans="9:13" ht="11.25">
      <c r="I285" s="10"/>
      <c r="J285" s="10"/>
      <c r="K285" s="10"/>
      <c r="L285" s="10"/>
      <c r="M285" s="10"/>
    </row>
    <row r="286" spans="9:13" ht="11.25">
      <c r="I286" s="10"/>
      <c r="J286" s="10"/>
      <c r="K286" s="10"/>
      <c r="L286" s="10"/>
      <c r="M286" s="10"/>
    </row>
    <row r="287" spans="9:13" ht="11.25">
      <c r="I287" s="10"/>
      <c r="J287" s="10"/>
      <c r="K287" s="10"/>
      <c r="L287" s="10"/>
      <c r="M287" s="10"/>
    </row>
    <row r="288" spans="9:13" ht="11.25">
      <c r="I288" s="10"/>
      <c r="J288" s="10"/>
      <c r="K288" s="10"/>
      <c r="L288" s="10"/>
      <c r="M288" s="10"/>
    </row>
    <row r="289" spans="9:13" ht="11.25">
      <c r="I289" s="10"/>
      <c r="J289" s="10"/>
      <c r="K289" s="10"/>
      <c r="L289" s="10"/>
      <c r="M289" s="10"/>
    </row>
    <row r="290" spans="9:13" ht="11.25">
      <c r="I290" s="10"/>
      <c r="J290" s="10"/>
      <c r="K290" s="10"/>
      <c r="L290" s="10"/>
      <c r="M290" s="10"/>
    </row>
    <row r="291" spans="9:13" ht="11.25">
      <c r="I291" s="10"/>
      <c r="J291" s="10"/>
      <c r="K291" s="10"/>
      <c r="L291" s="10"/>
      <c r="M291" s="10"/>
    </row>
    <row r="292" spans="9:13" ht="11.25">
      <c r="I292" s="10"/>
      <c r="J292" s="10"/>
      <c r="K292" s="10"/>
      <c r="L292" s="10"/>
      <c r="M292" s="10"/>
    </row>
    <row r="293" spans="9:13" ht="11.25">
      <c r="I293" s="10"/>
      <c r="J293" s="10"/>
      <c r="K293" s="10"/>
      <c r="L293" s="10"/>
      <c r="M293" s="10"/>
    </row>
    <row r="294" spans="9:13" ht="11.25">
      <c r="I294" s="10"/>
      <c r="J294" s="10"/>
      <c r="K294" s="10"/>
      <c r="L294" s="10"/>
      <c r="M294" s="10"/>
    </row>
    <row r="295" spans="9:13" ht="11.25">
      <c r="I295" s="10"/>
      <c r="J295" s="10"/>
      <c r="K295" s="10"/>
      <c r="L295" s="10"/>
      <c r="M295" s="10"/>
    </row>
    <row r="296" spans="9:13" ht="11.25">
      <c r="I296" s="10"/>
      <c r="J296" s="10"/>
      <c r="K296" s="10"/>
      <c r="L296" s="10"/>
      <c r="M296" s="10"/>
    </row>
    <row r="297" spans="9:13" ht="11.25">
      <c r="I297" s="10"/>
      <c r="J297" s="10"/>
      <c r="K297" s="10"/>
      <c r="L297" s="10"/>
      <c r="M297" s="10"/>
    </row>
    <row r="298" spans="9:13" ht="11.25">
      <c r="I298" s="10"/>
      <c r="J298" s="10"/>
      <c r="K298" s="10"/>
      <c r="L298" s="10"/>
      <c r="M298" s="10"/>
    </row>
    <row r="299" spans="9:13" ht="11.25">
      <c r="I299" s="10"/>
      <c r="J299" s="10"/>
      <c r="K299" s="10"/>
      <c r="L299" s="10"/>
      <c r="M299" s="10"/>
    </row>
    <row r="300" spans="9:13" ht="11.25">
      <c r="I300" s="10"/>
      <c r="J300" s="10"/>
      <c r="K300" s="10"/>
      <c r="L300" s="10"/>
      <c r="M300" s="10"/>
    </row>
    <row r="301" spans="9:13" ht="11.25">
      <c r="I301" s="10"/>
      <c r="J301" s="10"/>
      <c r="K301" s="10"/>
      <c r="L301" s="10"/>
      <c r="M301" s="10"/>
    </row>
    <row r="302" spans="9:13" ht="11.25">
      <c r="I302" s="10"/>
      <c r="J302" s="10"/>
      <c r="K302" s="10"/>
      <c r="L302" s="10"/>
      <c r="M302" s="10"/>
    </row>
    <row r="303" spans="9:13" ht="11.25">
      <c r="I303" s="10"/>
      <c r="J303" s="10"/>
      <c r="K303" s="10"/>
      <c r="L303" s="10"/>
      <c r="M303" s="10"/>
    </row>
    <row r="304" spans="9:13" ht="11.25">
      <c r="I304" s="10"/>
      <c r="J304" s="10"/>
      <c r="K304" s="10"/>
      <c r="L304" s="10"/>
      <c r="M304" s="10"/>
    </row>
    <row r="305" spans="9:13" ht="11.25">
      <c r="I305" s="10"/>
      <c r="J305" s="10"/>
      <c r="K305" s="10"/>
      <c r="L305" s="10"/>
      <c r="M305" s="10"/>
    </row>
    <row r="306" spans="9:13" ht="11.25">
      <c r="I306" s="10"/>
      <c r="J306" s="10"/>
      <c r="K306" s="10"/>
      <c r="L306" s="10"/>
      <c r="M306" s="10"/>
    </row>
    <row r="307" spans="9:13" ht="11.25">
      <c r="I307" s="10"/>
      <c r="J307" s="10"/>
      <c r="K307" s="10"/>
      <c r="L307" s="10"/>
      <c r="M307" s="10"/>
    </row>
    <row r="308" spans="9:13" ht="11.25">
      <c r="I308" s="10"/>
      <c r="J308" s="10"/>
      <c r="K308" s="10"/>
      <c r="L308" s="10"/>
      <c r="M308" s="10"/>
    </row>
    <row r="309" spans="9:13" ht="11.25">
      <c r="I309" s="10"/>
      <c r="J309" s="10"/>
      <c r="K309" s="10"/>
      <c r="L309" s="10"/>
      <c r="M309" s="10"/>
    </row>
    <row r="310" spans="9:13" ht="11.25">
      <c r="I310" s="10"/>
      <c r="J310" s="10"/>
      <c r="K310" s="10"/>
      <c r="L310" s="10"/>
      <c r="M310" s="10"/>
    </row>
    <row r="311" spans="9:13" ht="11.25">
      <c r="I311" s="10"/>
      <c r="J311" s="10"/>
      <c r="K311" s="10"/>
      <c r="L311" s="10"/>
      <c r="M311" s="10"/>
    </row>
    <row r="312" spans="9:13" ht="11.25">
      <c r="I312" s="10"/>
      <c r="J312" s="10"/>
      <c r="K312" s="10"/>
      <c r="L312" s="10"/>
      <c r="M312" s="10"/>
    </row>
    <row r="313" spans="9:13" ht="11.25">
      <c r="I313" s="10"/>
      <c r="J313" s="10"/>
      <c r="K313" s="10"/>
      <c r="L313" s="10"/>
      <c r="M313" s="10"/>
    </row>
    <row r="314" spans="9:13" ht="11.25">
      <c r="I314" s="10"/>
      <c r="J314" s="10"/>
      <c r="K314" s="10"/>
      <c r="L314" s="10"/>
      <c r="M314" s="10"/>
    </row>
    <row r="315" spans="9:13" ht="11.25">
      <c r="I315" s="10"/>
      <c r="J315" s="10"/>
      <c r="K315" s="10"/>
      <c r="L315" s="10"/>
      <c r="M315" s="10"/>
    </row>
    <row r="316" spans="9:13" ht="11.25">
      <c r="I316" s="10"/>
      <c r="J316" s="10"/>
      <c r="K316" s="10"/>
      <c r="L316" s="10"/>
      <c r="M316" s="10"/>
    </row>
    <row r="317" spans="9:13" ht="11.25">
      <c r="I317" s="10"/>
      <c r="J317" s="10"/>
      <c r="K317" s="10"/>
      <c r="L317" s="10"/>
      <c r="M317" s="10"/>
    </row>
    <row r="318" spans="9:13" ht="11.25">
      <c r="I318" s="10"/>
      <c r="J318" s="10"/>
      <c r="K318" s="10"/>
      <c r="L318" s="10"/>
      <c r="M318" s="10"/>
    </row>
    <row r="319" spans="9:13" ht="11.25">
      <c r="I319" s="10"/>
      <c r="J319" s="10"/>
      <c r="K319" s="10"/>
      <c r="L319" s="10"/>
      <c r="M319" s="10"/>
    </row>
    <row r="320" spans="9:13" ht="11.25">
      <c r="I320" s="10"/>
      <c r="J320" s="10"/>
      <c r="K320" s="10"/>
      <c r="L320" s="10"/>
      <c r="M320" s="10"/>
    </row>
    <row r="321" spans="9:13" ht="11.25">
      <c r="I321" s="10"/>
      <c r="J321" s="10"/>
      <c r="K321" s="10"/>
      <c r="L321" s="10"/>
      <c r="M321" s="10"/>
    </row>
    <row r="322" spans="9:13" ht="11.25">
      <c r="I322" s="10"/>
      <c r="J322" s="10"/>
      <c r="K322" s="10"/>
      <c r="L322" s="10"/>
      <c r="M322" s="10"/>
    </row>
    <row r="323" spans="9:13" ht="11.25">
      <c r="I323" s="10"/>
      <c r="J323" s="10"/>
      <c r="K323" s="10"/>
      <c r="L323" s="10"/>
      <c r="M323" s="10"/>
    </row>
    <row r="324" spans="9:13" ht="11.25">
      <c r="I324" s="10"/>
      <c r="J324" s="10"/>
      <c r="K324" s="10"/>
      <c r="L324" s="10"/>
      <c r="M324" s="10"/>
    </row>
    <row r="325" spans="9:13" ht="11.25">
      <c r="I325" s="10"/>
      <c r="J325" s="10"/>
      <c r="K325" s="10"/>
      <c r="L325" s="10"/>
      <c r="M325" s="10"/>
    </row>
    <row r="326" spans="9:13" ht="11.25">
      <c r="I326" s="10"/>
      <c r="J326" s="10"/>
      <c r="K326" s="10"/>
      <c r="L326" s="10"/>
      <c r="M326" s="10"/>
    </row>
    <row r="327" spans="9:13" ht="11.25">
      <c r="I327" s="10"/>
      <c r="J327" s="10"/>
      <c r="K327" s="10"/>
      <c r="L327" s="10"/>
      <c r="M327" s="10"/>
    </row>
    <row r="328" spans="9:13" ht="11.25">
      <c r="I328" s="10"/>
      <c r="J328" s="10"/>
      <c r="K328" s="10"/>
      <c r="L328" s="10"/>
      <c r="M328" s="10"/>
    </row>
    <row r="329" spans="9:13" ht="11.25">
      <c r="I329" s="10"/>
      <c r="J329" s="10"/>
      <c r="K329" s="10"/>
      <c r="L329" s="10"/>
      <c r="M329" s="10"/>
    </row>
    <row r="330" spans="9:13" ht="11.25">
      <c r="I330" s="10"/>
      <c r="J330" s="10"/>
      <c r="K330" s="10"/>
      <c r="L330" s="10"/>
      <c r="M330" s="10"/>
    </row>
    <row r="331" spans="9:13" ht="11.25">
      <c r="I331" s="10"/>
      <c r="J331" s="10"/>
      <c r="K331" s="10"/>
      <c r="L331" s="10"/>
      <c r="M331" s="10"/>
    </row>
    <row r="332" spans="9:13" ht="11.25">
      <c r="I332" s="10"/>
      <c r="J332" s="10"/>
      <c r="K332" s="10"/>
      <c r="L332" s="10"/>
      <c r="M332" s="10"/>
    </row>
    <row r="333" spans="9:13" ht="11.25">
      <c r="I333" s="10"/>
      <c r="J333" s="10"/>
      <c r="K333" s="10"/>
      <c r="L333" s="10"/>
      <c r="M333" s="10"/>
    </row>
    <row r="334" spans="9:13" ht="11.25">
      <c r="I334" s="10"/>
      <c r="J334" s="10"/>
      <c r="K334" s="10"/>
      <c r="L334" s="10"/>
      <c r="M334" s="10"/>
    </row>
    <row r="335" spans="9:13" ht="11.25">
      <c r="I335" s="10"/>
      <c r="J335" s="10"/>
      <c r="K335" s="10"/>
      <c r="L335" s="10"/>
      <c r="M335" s="10"/>
    </row>
    <row r="336" spans="9:13" ht="11.25">
      <c r="I336" s="10"/>
      <c r="J336" s="10"/>
      <c r="K336" s="10"/>
      <c r="L336" s="10"/>
      <c r="M336" s="10"/>
    </row>
    <row r="337" spans="9:13" ht="11.25">
      <c r="I337" s="10"/>
      <c r="J337" s="10"/>
      <c r="K337" s="10"/>
      <c r="L337" s="10"/>
      <c r="M337" s="10"/>
    </row>
    <row r="338" spans="9:13" ht="11.25">
      <c r="I338" s="10"/>
      <c r="J338" s="10"/>
      <c r="K338" s="10"/>
      <c r="L338" s="10"/>
      <c r="M338" s="10"/>
    </row>
    <row r="339" spans="9:13" ht="11.25">
      <c r="I339" s="10"/>
      <c r="J339" s="10"/>
      <c r="K339" s="10"/>
      <c r="L339" s="10"/>
      <c r="M339" s="10"/>
    </row>
    <row r="340" spans="9:13" ht="11.25">
      <c r="I340" s="10"/>
      <c r="J340" s="10"/>
      <c r="K340" s="10"/>
      <c r="L340" s="10"/>
      <c r="M340" s="10"/>
    </row>
    <row r="341" spans="9:13" ht="11.25">
      <c r="I341" s="10"/>
      <c r="J341" s="10"/>
      <c r="K341" s="10"/>
      <c r="L341" s="10"/>
      <c r="M341" s="10"/>
    </row>
    <row r="342" spans="9:13" ht="11.25">
      <c r="I342" s="10"/>
      <c r="J342" s="10"/>
      <c r="K342" s="10"/>
      <c r="L342" s="10"/>
      <c r="M342" s="10"/>
    </row>
    <row r="343" spans="9:13" ht="11.25">
      <c r="I343" s="10"/>
      <c r="J343" s="10"/>
      <c r="K343" s="10"/>
      <c r="L343" s="10"/>
      <c r="M343" s="10"/>
    </row>
    <row r="344" spans="9:13" ht="11.25">
      <c r="I344" s="10"/>
      <c r="J344" s="10"/>
      <c r="K344" s="10"/>
      <c r="L344" s="10"/>
      <c r="M344" s="10"/>
    </row>
    <row r="345" spans="9:13" ht="11.25">
      <c r="I345" s="10"/>
      <c r="J345" s="10"/>
      <c r="K345" s="10"/>
      <c r="L345" s="10"/>
      <c r="M345" s="10"/>
    </row>
    <row r="346" spans="9:13" ht="11.25">
      <c r="I346" s="10"/>
      <c r="J346" s="10"/>
      <c r="K346" s="10"/>
      <c r="L346" s="10"/>
      <c r="M346" s="10"/>
    </row>
    <row r="347" spans="9:13" ht="11.25">
      <c r="I347" s="10"/>
      <c r="J347" s="10"/>
      <c r="K347" s="10"/>
      <c r="L347" s="10"/>
      <c r="M347" s="10"/>
    </row>
    <row r="348" spans="9:13" ht="11.25">
      <c r="I348" s="10"/>
      <c r="J348" s="10"/>
      <c r="K348" s="10"/>
      <c r="L348" s="10"/>
      <c r="M348" s="10"/>
    </row>
    <row r="349" spans="9:13" ht="11.25">
      <c r="I349" s="10"/>
      <c r="J349" s="10"/>
      <c r="K349" s="10"/>
      <c r="L349" s="10"/>
      <c r="M349" s="10"/>
    </row>
    <row r="350" spans="9:13" ht="11.25">
      <c r="I350" s="10"/>
      <c r="J350" s="10"/>
      <c r="K350" s="10"/>
      <c r="L350" s="10"/>
      <c r="M350" s="10"/>
    </row>
    <row r="351" spans="9:13" ht="11.25">
      <c r="I351" s="10"/>
      <c r="J351" s="10"/>
      <c r="K351" s="10"/>
      <c r="L351" s="10"/>
      <c r="M351" s="10"/>
    </row>
    <row r="352" spans="9:13" ht="11.25">
      <c r="I352" s="10"/>
      <c r="J352" s="10"/>
      <c r="K352" s="10"/>
      <c r="L352" s="10"/>
      <c r="M352" s="10"/>
    </row>
    <row r="353" spans="9:13" ht="11.25">
      <c r="I353" s="10"/>
      <c r="J353" s="10"/>
      <c r="K353" s="10"/>
      <c r="L353" s="10"/>
      <c r="M353" s="10"/>
    </row>
    <row r="354" spans="9:13" ht="11.25">
      <c r="I354" s="10"/>
      <c r="J354" s="10"/>
      <c r="K354" s="10"/>
      <c r="L354" s="10"/>
      <c r="M354" s="10"/>
    </row>
    <row r="355" spans="9:13" ht="11.25">
      <c r="I355" s="10"/>
      <c r="J355" s="10"/>
      <c r="K355" s="10"/>
      <c r="L355" s="10"/>
      <c r="M355" s="10"/>
    </row>
    <row r="356" spans="9:13" ht="11.25">
      <c r="I356" s="10"/>
      <c r="J356" s="10"/>
      <c r="K356" s="10"/>
      <c r="L356" s="10"/>
      <c r="M356" s="10"/>
    </row>
    <row r="357" spans="9:13" ht="11.25">
      <c r="I357" s="10"/>
      <c r="J357" s="10"/>
      <c r="K357" s="10"/>
      <c r="L357" s="10"/>
      <c r="M357" s="10"/>
    </row>
    <row r="358" spans="9:13" ht="11.25">
      <c r="I358" s="10"/>
      <c r="J358" s="10"/>
      <c r="K358" s="10"/>
      <c r="L358" s="10"/>
      <c r="M358" s="10"/>
    </row>
    <row r="359" spans="9:13" ht="11.25">
      <c r="I359" s="10"/>
      <c r="J359" s="10"/>
      <c r="K359" s="10"/>
      <c r="L359" s="10"/>
      <c r="M359" s="10"/>
    </row>
    <row r="360" spans="9:13" ht="11.25">
      <c r="I360" s="10"/>
      <c r="J360" s="10"/>
      <c r="K360" s="10"/>
      <c r="L360" s="10"/>
      <c r="M360" s="10"/>
    </row>
    <row r="361" spans="9:13" ht="11.25">
      <c r="I361" s="10"/>
      <c r="J361" s="10"/>
      <c r="K361" s="10"/>
      <c r="L361" s="10"/>
      <c r="M361" s="10"/>
    </row>
    <row r="362" spans="9:13" ht="11.25">
      <c r="I362" s="10"/>
      <c r="J362" s="10"/>
      <c r="K362" s="10"/>
      <c r="L362" s="10"/>
      <c r="M362" s="10"/>
    </row>
    <row r="363" spans="9:13" ht="11.25">
      <c r="I363" s="10"/>
      <c r="J363" s="10"/>
      <c r="K363" s="10"/>
      <c r="L363" s="10"/>
      <c r="M363" s="10"/>
    </row>
    <row r="364" spans="9:13" ht="11.25">
      <c r="I364" s="10"/>
      <c r="J364" s="10"/>
      <c r="K364" s="10"/>
      <c r="L364" s="10"/>
      <c r="M364" s="10"/>
    </row>
    <row r="365" spans="9:13" ht="11.25">
      <c r="I365" s="10"/>
      <c r="J365" s="10"/>
      <c r="K365" s="10"/>
      <c r="L365" s="10"/>
      <c r="M365" s="10"/>
    </row>
    <row r="366" spans="9:13" ht="11.25">
      <c r="I366" s="10"/>
      <c r="J366" s="10"/>
      <c r="K366" s="10"/>
      <c r="L366" s="10"/>
      <c r="M366" s="10"/>
    </row>
    <row r="367" spans="9:13" ht="11.25">
      <c r="I367" s="10"/>
      <c r="J367" s="10"/>
      <c r="K367" s="10"/>
      <c r="L367" s="10"/>
      <c r="M367" s="10"/>
    </row>
    <row r="368" spans="9:13" ht="11.25">
      <c r="I368" s="10"/>
      <c r="J368" s="10"/>
      <c r="K368" s="10"/>
      <c r="L368" s="10"/>
      <c r="M368" s="10"/>
    </row>
    <row r="369" spans="9:13" ht="11.25">
      <c r="I369" s="10"/>
      <c r="J369" s="10"/>
      <c r="K369" s="10"/>
      <c r="L369" s="10"/>
      <c r="M369" s="10"/>
    </row>
    <row r="370" spans="9:13" ht="11.25">
      <c r="I370" s="10"/>
      <c r="J370" s="10"/>
      <c r="K370" s="10"/>
      <c r="L370" s="10"/>
      <c r="M370" s="10"/>
    </row>
    <row r="371" spans="9:13" ht="11.25">
      <c r="I371" s="10"/>
      <c r="J371" s="10"/>
      <c r="K371" s="10"/>
      <c r="L371" s="10"/>
      <c r="M371" s="10"/>
    </row>
    <row r="372" spans="9:13" ht="11.25">
      <c r="I372" s="10"/>
      <c r="J372" s="10"/>
      <c r="K372" s="10"/>
      <c r="L372" s="10"/>
      <c r="M372" s="10"/>
    </row>
    <row r="373" spans="9:13" ht="11.25">
      <c r="I373" s="10"/>
      <c r="J373" s="10"/>
      <c r="K373" s="10"/>
      <c r="L373" s="10"/>
      <c r="M373" s="10"/>
    </row>
    <row r="374" spans="9:13" ht="11.25">
      <c r="I374" s="10"/>
      <c r="J374" s="10"/>
      <c r="K374" s="10"/>
      <c r="L374" s="10"/>
      <c r="M374" s="10"/>
    </row>
    <row r="375" spans="9:13" ht="11.25">
      <c r="I375" s="10"/>
      <c r="J375" s="10"/>
      <c r="K375" s="10"/>
      <c r="L375" s="10"/>
      <c r="M375" s="10"/>
    </row>
    <row r="376" spans="9:13" ht="11.25">
      <c r="I376" s="10"/>
      <c r="J376" s="10"/>
      <c r="K376" s="10"/>
      <c r="L376" s="10"/>
      <c r="M376" s="10"/>
    </row>
    <row r="377" spans="9:13" ht="11.25">
      <c r="I377" s="10"/>
      <c r="J377" s="10"/>
      <c r="K377" s="10"/>
      <c r="L377" s="10"/>
      <c r="M377" s="10"/>
    </row>
    <row r="378" spans="9:13" ht="11.25">
      <c r="I378" s="10"/>
      <c r="J378" s="10"/>
      <c r="K378" s="10"/>
      <c r="L378" s="10"/>
      <c r="M378" s="10"/>
    </row>
    <row r="379" spans="9:13" ht="11.25">
      <c r="I379" s="10"/>
      <c r="J379" s="10"/>
      <c r="K379" s="10"/>
      <c r="L379" s="10"/>
      <c r="M379" s="10"/>
    </row>
    <row r="380" spans="9:13" ht="11.25">
      <c r="I380" s="10"/>
      <c r="J380" s="10"/>
      <c r="K380" s="10"/>
      <c r="L380" s="10"/>
      <c r="M380" s="10"/>
    </row>
    <row r="381" spans="9:13" ht="11.25">
      <c r="I381" s="10"/>
      <c r="J381" s="10"/>
      <c r="K381" s="10"/>
      <c r="L381" s="10"/>
      <c r="M381" s="10"/>
    </row>
    <row r="382" spans="9:13" ht="11.25">
      <c r="I382" s="10"/>
      <c r="J382" s="10"/>
      <c r="K382" s="10"/>
      <c r="L382" s="10"/>
      <c r="M382" s="10"/>
    </row>
    <row r="383" spans="9:13" ht="11.25">
      <c r="I383" s="10"/>
      <c r="J383" s="10"/>
      <c r="K383" s="10"/>
      <c r="L383" s="10"/>
      <c r="M383" s="10"/>
    </row>
    <row r="384" spans="9:13" ht="11.25">
      <c r="I384" s="10"/>
      <c r="J384" s="10"/>
      <c r="K384" s="10"/>
      <c r="L384" s="10"/>
      <c r="M384" s="10"/>
    </row>
    <row r="385" spans="9:13" ht="11.25">
      <c r="I385" s="10"/>
      <c r="J385" s="10"/>
      <c r="K385" s="10"/>
      <c r="L385" s="10"/>
      <c r="M385" s="10"/>
    </row>
    <row r="386" spans="9:13" ht="11.25">
      <c r="I386" s="10"/>
      <c r="J386" s="10"/>
      <c r="K386" s="10"/>
      <c r="L386" s="10"/>
      <c r="M386" s="10"/>
    </row>
    <row r="387" spans="9:13" ht="11.25">
      <c r="I387" s="10"/>
      <c r="J387" s="10"/>
      <c r="K387" s="10"/>
      <c r="L387" s="10"/>
      <c r="M387" s="10"/>
    </row>
    <row r="388" spans="9:13" ht="11.25">
      <c r="I388" s="10"/>
      <c r="J388" s="10"/>
      <c r="K388" s="10"/>
      <c r="L388" s="10"/>
      <c r="M388" s="10"/>
    </row>
    <row r="389" spans="9:13" ht="11.25">
      <c r="I389" s="10"/>
      <c r="J389" s="10"/>
      <c r="K389" s="10"/>
      <c r="L389" s="10"/>
      <c r="M389" s="10"/>
    </row>
    <row r="390" spans="9:13" ht="11.25">
      <c r="I390" s="10"/>
      <c r="J390" s="10"/>
      <c r="K390" s="10"/>
      <c r="L390" s="10"/>
      <c r="M390" s="10"/>
    </row>
    <row r="391" spans="9:13" ht="11.25">
      <c r="I391" s="10"/>
      <c r="J391" s="10"/>
      <c r="K391" s="10"/>
      <c r="L391" s="10"/>
      <c r="M391" s="10"/>
    </row>
    <row r="392" spans="9:13" ht="11.25">
      <c r="I392" s="10"/>
      <c r="J392" s="10"/>
      <c r="K392" s="10"/>
      <c r="L392" s="10"/>
      <c r="M392" s="10"/>
    </row>
    <row r="393" spans="9:13" ht="11.25">
      <c r="I393" s="10"/>
      <c r="J393" s="10"/>
      <c r="K393" s="10"/>
      <c r="L393" s="10"/>
      <c r="M393" s="10"/>
    </row>
    <row r="394" spans="9:13" ht="11.25">
      <c r="I394" s="10"/>
      <c r="J394" s="10"/>
      <c r="K394" s="10"/>
      <c r="L394" s="10"/>
      <c r="M394" s="10"/>
    </row>
    <row r="395" spans="9:13" ht="11.25">
      <c r="I395" s="10"/>
      <c r="J395" s="10"/>
      <c r="K395" s="10"/>
      <c r="L395" s="10"/>
      <c r="M395" s="10"/>
    </row>
    <row r="396" spans="9:13" ht="11.25">
      <c r="I396" s="10"/>
      <c r="J396" s="10"/>
      <c r="K396" s="10"/>
      <c r="L396" s="10"/>
      <c r="M396" s="10"/>
    </row>
    <row r="397" spans="9:13" ht="11.25">
      <c r="I397" s="10"/>
      <c r="J397" s="10"/>
      <c r="K397" s="10"/>
      <c r="L397" s="10"/>
      <c r="M397" s="10"/>
    </row>
    <row r="398" spans="9:13" ht="11.25">
      <c r="I398" s="10"/>
      <c r="J398" s="10"/>
      <c r="K398" s="10"/>
      <c r="L398" s="10"/>
      <c r="M398" s="10"/>
    </row>
    <row r="399" spans="9:13" ht="11.25">
      <c r="I399" s="10"/>
      <c r="J399" s="10"/>
      <c r="K399" s="10"/>
      <c r="L399" s="10"/>
      <c r="M399" s="10"/>
    </row>
    <row r="400" spans="9:13" ht="11.25">
      <c r="I400" s="10"/>
      <c r="J400" s="10"/>
      <c r="K400" s="10"/>
      <c r="L400" s="10"/>
      <c r="M400" s="10"/>
    </row>
    <row r="401" spans="9:13" ht="11.25">
      <c r="I401" s="10"/>
      <c r="J401" s="10"/>
      <c r="K401" s="10"/>
      <c r="L401" s="10"/>
      <c r="M401" s="10"/>
    </row>
    <row r="402" spans="9:13" ht="11.25">
      <c r="I402" s="10"/>
      <c r="J402" s="10"/>
      <c r="K402" s="10"/>
      <c r="L402" s="10"/>
      <c r="M402" s="10"/>
    </row>
    <row r="403" spans="9:13" ht="11.25">
      <c r="I403" s="10"/>
      <c r="J403" s="10"/>
      <c r="K403" s="10"/>
      <c r="L403" s="10"/>
      <c r="M403" s="10"/>
    </row>
    <row r="404" spans="9:13" ht="11.25">
      <c r="I404" s="10"/>
      <c r="J404" s="10"/>
      <c r="K404" s="10"/>
      <c r="L404" s="10"/>
      <c r="M404" s="10"/>
    </row>
    <row r="405" spans="9:13" ht="11.25">
      <c r="I405" s="10"/>
      <c r="J405" s="10"/>
      <c r="K405" s="10"/>
      <c r="L405" s="10"/>
      <c r="M405" s="10"/>
    </row>
    <row r="406" spans="9:13" ht="11.25">
      <c r="I406" s="10"/>
      <c r="J406" s="10"/>
      <c r="K406" s="10"/>
      <c r="L406" s="10"/>
      <c r="M406" s="10"/>
    </row>
    <row r="407" spans="9:13" ht="11.25">
      <c r="I407" s="10"/>
      <c r="J407" s="10"/>
      <c r="K407" s="10"/>
      <c r="L407" s="10"/>
      <c r="M407" s="10"/>
    </row>
    <row r="408" spans="9:13" ht="11.25">
      <c r="I408" s="10"/>
      <c r="J408" s="10"/>
      <c r="K408" s="10"/>
      <c r="L408" s="10"/>
      <c r="M408" s="10"/>
    </row>
    <row r="409" spans="9:13" ht="11.25">
      <c r="I409" s="10"/>
      <c r="J409" s="10"/>
      <c r="K409" s="10"/>
      <c r="L409" s="10"/>
      <c r="M409" s="10"/>
    </row>
    <row r="410" spans="9:13" ht="11.25">
      <c r="I410" s="10"/>
      <c r="J410" s="10"/>
      <c r="K410" s="10"/>
      <c r="L410" s="10"/>
      <c r="M410" s="10"/>
    </row>
    <row r="411" spans="9:13" ht="11.25">
      <c r="I411" s="10"/>
      <c r="J411" s="10"/>
      <c r="K411" s="10"/>
      <c r="L411" s="10"/>
      <c r="M411" s="10"/>
    </row>
    <row r="412" spans="9:13" ht="11.25">
      <c r="I412" s="10"/>
      <c r="J412" s="10"/>
      <c r="K412" s="10"/>
      <c r="L412" s="10"/>
      <c r="M412" s="10"/>
    </row>
    <row r="413" spans="9:13" ht="11.25">
      <c r="I413" s="10"/>
      <c r="J413" s="10"/>
      <c r="K413" s="10"/>
      <c r="L413" s="10"/>
      <c r="M413" s="10"/>
    </row>
    <row r="414" spans="9:13" ht="11.25">
      <c r="I414" s="10"/>
      <c r="J414" s="10"/>
      <c r="K414" s="10"/>
      <c r="L414" s="10"/>
      <c r="M414" s="10"/>
    </row>
    <row r="415" spans="9:13" ht="11.25">
      <c r="I415" s="10"/>
      <c r="J415" s="10"/>
      <c r="K415" s="10"/>
      <c r="L415" s="10"/>
      <c r="M415" s="10"/>
    </row>
    <row r="416" spans="9:13" ht="11.25">
      <c r="I416" s="10"/>
      <c r="J416" s="10"/>
      <c r="K416" s="10"/>
      <c r="L416" s="10"/>
      <c r="M416" s="10"/>
    </row>
    <row r="417" spans="9:13" ht="11.25">
      <c r="I417" s="10"/>
      <c r="J417" s="10"/>
      <c r="K417" s="10"/>
      <c r="L417" s="10"/>
      <c r="M417" s="10"/>
    </row>
    <row r="418" spans="9:13" ht="11.25">
      <c r="I418" s="10"/>
      <c r="J418" s="10"/>
      <c r="K418" s="10"/>
      <c r="L418" s="10"/>
      <c r="M418" s="10"/>
    </row>
    <row r="419" spans="9:13" ht="11.25">
      <c r="I419" s="10"/>
      <c r="J419" s="10"/>
      <c r="K419" s="10"/>
      <c r="L419" s="10"/>
      <c r="M419" s="10"/>
    </row>
    <row r="420" spans="9:13" ht="11.25">
      <c r="I420" s="10"/>
      <c r="J420" s="10"/>
      <c r="K420" s="10"/>
      <c r="L420" s="10"/>
      <c r="M420" s="10"/>
    </row>
    <row r="421" spans="9:13" ht="11.25">
      <c r="I421" s="10"/>
      <c r="J421" s="10"/>
      <c r="K421" s="10"/>
      <c r="L421" s="10"/>
      <c r="M421" s="10"/>
    </row>
    <row r="422" spans="9:13" ht="11.25">
      <c r="I422" s="10"/>
      <c r="J422" s="10"/>
      <c r="K422" s="10"/>
      <c r="L422" s="10"/>
      <c r="M422" s="10"/>
    </row>
    <row r="423" spans="9:13" ht="11.25">
      <c r="I423" s="10"/>
      <c r="J423" s="10"/>
      <c r="K423" s="10"/>
      <c r="L423" s="10"/>
      <c r="M423" s="10"/>
    </row>
    <row r="424" spans="9:13" ht="11.25">
      <c r="I424" s="10"/>
      <c r="J424" s="10"/>
      <c r="K424" s="10"/>
      <c r="L424" s="10"/>
      <c r="M424" s="10"/>
    </row>
    <row r="425" spans="9:13" ht="11.25">
      <c r="I425" s="10"/>
      <c r="J425" s="10"/>
      <c r="K425" s="10"/>
      <c r="L425" s="10"/>
      <c r="M425" s="10"/>
    </row>
    <row r="426" spans="9:13" ht="11.25">
      <c r="I426" s="10"/>
      <c r="J426" s="10"/>
      <c r="K426" s="10"/>
      <c r="L426" s="10"/>
      <c r="M426" s="10"/>
    </row>
    <row r="427" spans="9:13" ht="11.25">
      <c r="I427" s="10"/>
      <c r="J427" s="10"/>
      <c r="K427" s="10"/>
      <c r="L427" s="10"/>
      <c r="M427" s="10"/>
    </row>
    <row r="428" spans="9:13" ht="11.25">
      <c r="I428" s="10"/>
      <c r="J428" s="10"/>
      <c r="K428" s="10"/>
      <c r="L428" s="10"/>
      <c r="M428" s="10"/>
    </row>
    <row r="429" spans="9:13" ht="11.25">
      <c r="I429" s="10"/>
      <c r="J429" s="10"/>
      <c r="K429" s="10"/>
      <c r="L429" s="10"/>
      <c r="M429" s="10"/>
    </row>
    <row r="430" spans="9:13" ht="11.25">
      <c r="I430" s="10"/>
      <c r="J430" s="10"/>
      <c r="K430" s="10"/>
      <c r="L430" s="10"/>
      <c r="M430" s="10"/>
    </row>
    <row r="431" spans="9:13" ht="11.25">
      <c r="I431" s="10"/>
      <c r="J431" s="10"/>
      <c r="K431" s="10"/>
      <c r="L431" s="10"/>
      <c r="M431" s="10"/>
    </row>
    <row r="432" spans="9:13" ht="11.25">
      <c r="I432" s="10"/>
      <c r="J432" s="10"/>
      <c r="K432" s="10"/>
      <c r="L432" s="10"/>
      <c r="M432" s="10"/>
    </row>
    <row r="433" spans="9:13" ht="11.25">
      <c r="I433" s="10"/>
      <c r="J433" s="10"/>
      <c r="K433" s="10"/>
      <c r="L433" s="10"/>
      <c r="M433" s="10"/>
    </row>
    <row r="434" spans="9:13" ht="11.25">
      <c r="I434" s="10"/>
      <c r="J434" s="10"/>
      <c r="K434" s="10"/>
      <c r="L434" s="10"/>
      <c r="M434" s="10"/>
    </row>
    <row r="435" spans="9:13" ht="11.25">
      <c r="I435" s="10"/>
      <c r="J435" s="10"/>
      <c r="K435" s="10"/>
      <c r="L435" s="10"/>
      <c r="M435" s="10"/>
    </row>
    <row r="436" spans="9:13" ht="11.25">
      <c r="I436" s="10"/>
      <c r="J436" s="10"/>
      <c r="K436" s="10"/>
      <c r="L436" s="10"/>
      <c r="M436" s="10"/>
    </row>
    <row r="437" spans="9:13" ht="11.25">
      <c r="I437" s="10"/>
      <c r="J437" s="10"/>
      <c r="K437" s="10"/>
      <c r="L437" s="10"/>
      <c r="M437" s="10"/>
    </row>
    <row r="438" spans="9:13" ht="11.25">
      <c r="I438" s="10"/>
      <c r="J438" s="10"/>
      <c r="K438" s="10"/>
      <c r="L438" s="10"/>
      <c r="M438" s="10"/>
    </row>
    <row r="439" spans="9:13" ht="11.25">
      <c r="I439" s="10"/>
      <c r="J439" s="10"/>
      <c r="K439" s="10"/>
      <c r="L439" s="10"/>
      <c r="M439" s="10"/>
    </row>
    <row r="440" spans="9:13" ht="11.25">
      <c r="I440" s="10"/>
      <c r="J440" s="10"/>
      <c r="K440" s="10"/>
      <c r="L440" s="10"/>
      <c r="M440" s="10"/>
    </row>
    <row r="441" spans="9:13" ht="11.25">
      <c r="I441" s="10"/>
      <c r="J441" s="10"/>
      <c r="K441" s="10"/>
      <c r="L441" s="10"/>
      <c r="M441" s="10"/>
    </row>
    <row r="442" spans="9:13" ht="11.25">
      <c r="I442" s="10"/>
      <c r="J442" s="10"/>
      <c r="K442" s="10"/>
      <c r="L442" s="10"/>
      <c r="M442" s="10"/>
    </row>
    <row r="443" spans="9:13" ht="11.25">
      <c r="I443" s="10"/>
      <c r="J443" s="10"/>
      <c r="K443" s="10"/>
      <c r="L443" s="10"/>
      <c r="M443" s="10"/>
    </row>
    <row r="444" spans="9:13" ht="11.25">
      <c r="I444" s="10"/>
      <c r="J444" s="10"/>
      <c r="K444" s="10"/>
      <c r="L444" s="10"/>
      <c r="M444" s="10"/>
    </row>
    <row r="445" spans="9:13" ht="11.25">
      <c r="I445" s="10"/>
      <c r="J445" s="10"/>
      <c r="K445" s="10"/>
      <c r="L445" s="10"/>
      <c r="M445" s="10"/>
    </row>
    <row r="446" spans="9:13" ht="11.25">
      <c r="I446" s="10"/>
      <c r="J446" s="10"/>
      <c r="K446" s="10"/>
      <c r="L446" s="10"/>
      <c r="M446" s="10"/>
    </row>
    <row r="447" spans="9:13" ht="11.25">
      <c r="I447" s="10"/>
      <c r="J447" s="10"/>
      <c r="K447" s="10"/>
      <c r="L447" s="10"/>
      <c r="M447" s="10"/>
    </row>
    <row r="448" spans="9:13" ht="11.25">
      <c r="I448" s="10"/>
      <c r="J448" s="10"/>
      <c r="K448" s="10"/>
      <c r="L448" s="10"/>
      <c r="M448" s="10"/>
    </row>
    <row r="449" spans="9:13" ht="11.25">
      <c r="I449" s="10"/>
      <c r="J449" s="10"/>
      <c r="K449" s="10"/>
      <c r="L449" s="10"/>
      <c r="M449" s="10"/>
    </row>
    <row r="450" spans="9:13" ht="11.25">
      <c r="I450" s="10"/>
      <c r="J450" s="10"/>
      <c r="K450" s="10"/>
      <c r="L450" s="10"/>
      <c r="M450" s="10"/>
    </row>
    <row r="451" spans="9:13" ht="11.25">
      <c r="I451" s="10"/>
      <c r="J451" s="10"/>
      <c r="K451" s="10"/>
      <c r="L451" s="10"/>
      <c r="M451" s="10"/>
    </row>
    <row r="452" spans="9:13" ht="11.25">
      <c r="I452" s="10"/>
      <c r="J452" s="10"/>
      <c r="K452" s="10"/>
      <c r="L452" s="10"/>
      <c r="M452" s="10"/>
    </row>
    <row r="453" spans="9:13" ht="11.25">
      <c r="I453" s="10"/>
      <c r="J453" s="10"/>
      <c r="K453" s="10"/>
      <c r="L453" s="10"/>
      <c r="M453" s="10"/>
    </row>
    <row r="454" spans="9:13" ht="11.25">
      <c r="I454" s="10"/>
      <c r="J454" s="10"/>
      <c r="K454" s="10"/>
      <c r="L454" s="10"/>
      <c r="M454" s="10"/>
    </row>
    <row r="455" spans="9:13" ht="11.25">
      <c r="I455" s="10"/>
      <c r="J455" s="10"/>
      <c r="K455" s="10"/>
      <c r="L455" s="10"/>
      <c r="M455" s="10"/>
    </row>
    <row r="456" spans="9:13" ht="11.25">
      <c r="I456" s="10"/>
      <c r="J456" s="10"/>
      <c r="K456" s="10"/>
      <c r="L456" s="10"/>
      <c r="M456" s="10"/>
    </row>
    <row r="457" spans="9:13" ht="11.25">
      <c r="I457" s="10"/>
      <c r="J457" s="10"/>
      <c r="K457" s="10"/>
      <c r="L457" s="10"/>
      <c r="M457" s="10"/>
    </row>
    <row r="458" spans="9:13" ht="11.25">
      <c r="I458" s="10"/>
      <c r="J458" s="10"/>
      <c r="K458" s="10"/>
      <c r="L458" s="10"/>
      <c r="M458" s="10"/>
    </row>
    <row r="459" spans="9:13" ht="11.25">
      <c r="I459" s="10"/>
      <c r="J459" s="10"/>
      <c r="K459" s="10"/>
      <c r="L459" s="10"/>
      <c r="M459" s="10"/>
    </row>
    <row r="460" spans="9:13" ht="11.25">
      <c r="I460" s="10"/>
      <c r="J460" s="10"/>
      <c r="K460" s="10"/>
      <c r="L460" s="10"/>
      <c r="M460" s="10"/>
    </row>
    <row r="461" spans="9:13" ht="11.25">
      <c r="I461" s="10"/>
      <c r="J461" s="10"/>
      <c r="K461" s="10"/>
      <c r="L461" s="10"/>
      <c r="M461" s="10"/>
    </row>
    <row r="462" spans="9:13" ht="11.25">
      <c r="I462" s="10"/>
      <c r="J462" s="10"/>
      <c r="K462" s="10"/>
      <c r="L462" s="10"/>
      <c r="M462" s="10"/>
    </row>
    <row r="463" spans="9:13" ht="11.25">
      <c r="I463" s="10"/>
      <c r="J463" s="10"/>
      <c r="K463" s="10"/>
      <c r="L463" s="10"/>
      <c r="M463" s="10"/>
    </row>
    <row r="464" spans="9:13" ht="11.25">
      <c r="I464" s="10"/>
      <c r="J464" s="10"/>
      <c r="K464" s="10"/>
      <c r="L464" s="10"/>
      <c r="M464" s="10"/>
    </row>
    <row r="465" spans="9:13" ht="11.25">
      <c r="I465" s="10"/>
      <c r="J465" s="10"/>
      <c r="K465" s="10"/>
      <c r="L465" s="10"/>
      <c r="M465" s="10"/>
    </row>
    <row r="466" spans="9:13" ht="11.25">
      <c r="I466" s="10"/>
      <c r="J466" s="10"/>
      <c r="K466" s="10"/>
      <c r="L466" s="10"/>
      <c r="M466" s="10"/>
    </row>
    <row r="467" spans="9:13" ht="11.25">
      <c r="I467" s="10"/>
      <c r="J467" s="10"/>
      <c r="K467" s="10"/>
      <c r="L467" s="10"/>
      <c r="M467" s="10"/>
    </row>
    <row r="468" spans="9:13" ht="11.25">
      <c r="I468" s="10"/>
      <c r="J468" s="10"/>
      <c r="K468" s="10"/>
      <c r="L468" s="10"/>
      <c r="M468" s="10"/>
    </row>
    <row r="469" spans="9:13" ht="11.25">
      <c r="I469" s="10"/>
      <c r="J469" s="10"/>
      <c r="K469" s="10"/>
      <c r="L469" s="10"/>
      <c r="M469" s="10"/>
    </row>
    <row r="470" spans="9:13" ht="11.25">
      <c r="I470" s="10"/>
      <c r="J470" s="10"/>
      <c r="K470" s="10"/>
      <c r="L470" s="10"/>
      <c r="M470" s="10"/>
    </row>
    <row r="471" spans="9:13" ht="11.25">
      <c r="I471" s="10"/>
      <c r="J471" s="10"/>
      <c r="K471" s="10"/>
      <c r="L471" s="10"/>
      <c r="M471" s="10"/>
    </row>
    <row r="472" spans="9:13" ht="11.25">
      <c r="I472" s="10"/>
      <c r="J472" s="10"/>
      <c r="K472" s="10"/>
      <c r="L472" s="10"/>
      <c r="M472" s="10"/>
    </row>
    <row r="473" spans="9:13" ht="11.25">
      <c r="I473" s="10"/>
      <c r="J473" s="10"/>
      <c r="K473" s="10"/>
      <c r="L473" s="10"/>
      <c r="M473" s="10"/>
    </row>
    <row r="474" spans="9:13" ht="11.25">
      <c r="I474" s="10"/>
      <c r="J474" s="10"/>
      <c r="K474" s="10"/>
      <c r="L474" s="10"/>
      <c r="M474" s="10"/>
    </row>
    <row r="475" spans="9:13" ht="11.25">
      <c r="I475" s="10"/>
      <c r="J475" s="10"/>
      <c r="K475" s="10"/>
      <c r="L475" s="10"/>
      <c r="M475" s="10"/>
    </row>
    <row r="476" spans="9:13" ht="11.25">
      <c r="I476" s="10"/>
      <c r="J476" s="10"/>
      <c r="K476" s="10"/>
      <c r="L476" s="10"/>
      <c r="M476" s="10"/>
    </row>
    <row r="477" spans="9:13" ht="11.25">
      <c r="I477" s="10"/>
      <c r="J477" s="10"/>
      <c r="K477" s="10"/>
      <c r="L477" s="10"/>
      <c r="M477" s="10"/>
    </row>
    <row r="478" spans="9:13" ht="11.25">
      <c r="I478" s="10"/>
      <c r="J478" s="10"/>
      <c r="K478" s="10"/>
      <c r="L478" s="10"/>
      <c r="M478" s="10"/>
    </row>
    <row r="479" spans="9:13" ht="11.25">
      <c r="I479" s="10"/>
      <c r="J479" s="10"/>
      <c r="K479" s="10"/>
      <c r="L479" s="10"/>
      <c r="M479" s="10"/>
    </row>
    <row r="480" spans="9:13" ht="11.25">
      <c r="I480" s="10"/>
      <c r="J480" s="10"/>
      <c r="K480" s="10"/>
      <c r="L480" s="10"/>
      <c r="M480" s="10"/>
    </row>
    <row r="481" spans="9:13" ht="11.25">
      <c r="I481" s="10"/>
      <c r="J481" s="10"/>
      <c r="K481" s="10"/>
      <c r="L481" s="10"/>
      <c r="M481" s="10"/>
    </row>
    <row r="482" spans="9:13" ht="11.25">
      <c r="I482" s="10"/>
      <c r="J482" s="10"/>
      <c r="K482" s="10"/>
      <c r="L482" s="10"/>
      <c r="M482" s="10"/>
    </row>
    <row r="483" spans="9:13" ht="11.25">
      <c r="I483" s="10"/>
      <c r="J483" s="10"/>
      <c r="K483" s="10"/>
      <c r="L483" s="10"/>
      <c r="M483" s="10"/>
    </row>
    <row r="484" spans="9:13" ht="11.25">
      <c r="I484" s="10"/>
      <c r="J484" s="10"/>
      <c r="K484" s="10"/>
      <c r="L484" s="10"/>
      <c r="M484" s="10"/>
    </row>
    <row r="485" spans="9:13" ht="11.25">
      <c r="I485" s="10"/>
      <c r="J485" s="10"/>
      <c r="K485" s="10"/>
      <c r="L485" s="10"/>
      <c r="M485" s="10"/>
    </row>
    <row r="486" spans="9:13" ht="11.25">
      <c r="I486" s="10"/>
      <c r="J486" s="10"/>
      <c r="K486" s="10"/>
      <c r="L486" s="10"/>
      <c r="M486" s="10"/>
    </row>
    <row r="487" spans="9:13" ht="11.25">
      <c r="I487" s="10"/>
      <c r="J487" s="10"/>
      <c r="K487" s="10"/>
      <c r="L487" s="10"/>
      <c r="M487" s="10"/>
    </row>
    <row r="488" spans="9:13" ht="11.25">
      <c r="I488" s="10"/>
      <c r="J488" s="10"/>
      <c r="K488" s="10"/>
      <c r="L488" s="10"/>
      <c r="M488" s="10"/>
    </row>
    <row r="489" spans="9:13" ht="11.25">
      <c r="I489" s="10"/>
      <c r="J489" s="10"/>
      <c r="K489" s="10"/>
      <c r="L489" s="10"/>
      <c r="M489" s="10"/>
    </row>
    <row r="490" spans="9:13" ht="11.25">
      <c r="I490" s="10"/>
      <c r="J490" s="10"/>
      <c r="K490" s="10"/>
      <c r="L490" s="10"/>
      <c r="M490" s="10"/>
    </row>
    <row r="491" spans="9:13" ht="11.25">
      <c r="I491" s="10"/>
      <c r="J491" s="10"/>
      <c r="K491" s="10"/>
      <c r="L491" s="10"/>
      <c r="M491" s="10"/>
    </row>
    <row r="492" spans="9:13" ht="11.25">
      <c r="I492" s="10"/>
      <c r="J492" s="10"/>
      <c r="K492" s="10"/>
      <c r="L492" s="10"/>
      <c r="M492" s="10"/>
    </row>
    <row r="493" spans="9:13" ht="11.25">
      <c r="I493" s="10"/>
      <c r="J493" s="10"/>
      <c r="K493" s="10"/>
      <c r="L493" s="10"/>
      <c r="M493" s="10"/>
    </row>
    <row r="494" spans="9:13" ht="11.25">
      <c r="I494" s="10"/>
      <c r="J494" s="10"/>
      <c r="K494" s="10"/>
      <c r="L494" s="10"/>
      <c r="M494" s="10"/>
    </row>
    <row r="495" spans="9:13" ht="11.25">
      <c r="I495" s="10"/>
      <c r="J495" s="10"/>
      <c r="K495" s="10"/>
      <c r="L495" s="10"/>
      <c r="M495" s="10"/>
    </row>
    <row r="496" spans="9:13" ht="11.25">
      <c r="I496" s="10"/>
      <c r="J496" s="10"/>
      <c r="K496" s="10"/>
      <c r="L496" s="10"/>
      <c r="M496" s="10"/>
    </row>
    <row r="497" spans="9:13" ht="11.25">
      <c r="I497" s="10"/>
      <c r="J497" s="10"/>
      <c r="K497" s="10"/>
      <c r="L497" s="10"/>
      <c r="M497" s="10"/>
    </row>
    <row r="498" spans="9:13" ht="11.25">
      <c r="I498" s="10"/>
      <c r="J498" s="10"/>
      <c r="K498" s="10"/>
      <c r="L498" s="10"/>
      <c r="M498" s="10"/>
    </row>
    <row r="499" spans="9:13" ht="11.25">
      <c r="I499" s="10"/>
      <c r="J499" s="10"/>
      <c r="K499" s="10"/>
      <c r="L499" s="10"/>
      <c r="M499" s="10"/>
    </row>
    <row r="500" spans="9:13" ht="11.25">
      <c r="I500" s="10"/>
      <c r="J500" s="10"/>
      <c r="K500" s="10"/>
      <c r="L500" s="10"/>
      <c r="M500" s="10"/>
    </row>
    <row r="501" spans="9:13" ht="11.25">
      <c r="I501" s="10"/>
      <c r="J501" s="10"/>
      <c r="K501" s="10"/>
      <c r="L501" s="10"/>
      <c r="M501" s="10"/>
    </row>
    <row r="502" spans="9:13" ht="11.25">
      <c r="I502" s="10"/>
      <c r="J502" s="10"/>
      <c r="K502" s="10"/>
      <c r="L502" s="10"/>
      <c r="M502" s="10"/>
    </row>
    <row r="503" spans="9:13" ht="11.25">
      <c r="I503" s="10"/>
      <c r="J503" s="10"/>
      <c r="K503" s="10"/>
      <c r="L503" s="10"/>
      <c r="M503" s="10"/>
    </row>
    <row r="504" spans="9:13" ht="11.25">
      <c r="I504" s="10"/>
      <c r="J504" s="10"/>
      <c r="K504" s="10"/>
      <c r="L504" s="10"/>
      <c r="M504" s="10"/>
    </row>
    <row r="505" spans="9:13" ht="11.25">
      <c r="I505" s="10"/>
      <c r="J505" s="10"/>
      <c r="K505" s="10"/>
      <c r="L505" s="10"/>
      <c r="M505" s="10"/>
    </row>
    <row r="506" spans="9:13" ht="11.25">
      <c r="I506" s="10"/>
      <c r="J506" s="10"/>
      <c r="K506" s="10"/>
      <c r="L506" s="10"/>
      <c r="M506" s="10"/>
    </row>
    <row r="507" spans="9:13" ht="11.25">
      <c r="I507" s="10"/>
      <c r="J507" s="10"/>
      <c r="K507" s="10"/>
      <c r="L507" s="10"/>
      <c r="M507" s="10"/>
    </row>
    <row r="508" spans="9:13" ht="11.25">
      <c r="I508" s="10"/>
      <c r="J508" s="10"/>
      <c r="K508" s="10"/>
      <c r="L508" s="10"/>
      <c r="M508" s="10"/>
    </row>
    <row r="509" spans="9:13" ht="11.25">
      <c r="I509" s="10"/>
      <c r="J509" s="10"/>
      <c r="K509" s="10"/>
      <c r="L509" s="10"/>
      <c r="M509" s="10"/>
    </row>
    <row r="510" spans="9:13" ht="11.25">
      <c r="I510" s="10"/>
      <c r="J510" s="10"/>
      <c r="K510" s="10"/>
      <c r="L510" s="10"/>
      <c r="M510" s="10"/>
    </row>
    <row r="511" spans="9:13" ht="11.25">
      <c r="I511" s="10"/>
      <c r="J511" s="10"/>
      <c r="K511" s="10"/>
      <c r="L511" s="10"/>
      <c r="M511" s="10"/>
    </row>
    <row r="512" spans="9:13" ht="11.25">
      <c r="I512" s="10"/>
      <c r="J512" s="10"/>
      <c r="K512" s="10"/>
      <c r="L512" s="10"/>
      <c r="M512" s="10"/>
    </row>
    <row r="513" spans="9:13" ht="11.25">
      <c r="I513" s="10"/>
      <c r="J513" s="10"/>
      <c r="K513" s="10"/>
      <c r="L513" s="10"/>
      <c r="M513" s="10"/>
    </row>
    <row r="514" spans="9:13" ht="11.25">
      <c r="I514" s="10"/>
      <c r="J514" s="10"/>
      <c r="K514" s="10"/>
      <c r="L514" s="10"/>
      <c r="M514" s="10"/>
    </row>
    <row r="515" spans="9:13" ht="11.25">
      <c r="I515" s="10"/>
      <c r="J515" s="10"/>
      <c r="K515" s="10"/>
      <c r="L515" s="10"/>
      <c r="M515" s="10"/>
    </row>
    <row r="516" spans="9:13" ht="11.25">
      <c r="I516" s="10"/>
      <c r="J516" s="10"/>
      <c r="K516" s="10"/>
      <c r="L516" s="10"/>
      <c r="M516" s="10"/>
    </row>
    <row r="517" spans="9:13" ht="11.25">
      <c r="I517" s="10"/>
      <c r="J517" s="10"/>
      <c r="K517" s="10"/>
      <c r="L517" s="10"/>
      <c r="M517" s="10"/>
    </row>
    <row r="518" spans="9:13" ht="11.25">
      <c r="I518" s="10"/>
      <c r="J518" s="10"/>
      <c r="K518" s="10"/>
      <c r="L518" s="10"/>
      <c r="M518" s="10"/>
    </row>
    <row r="519" spans="9:13" ht="11.25">
      <c r="I519" s="10"/>
      <c r="J519" s="10"/>
      <c r="K519" s="10"/>
      <c r="L519" s="10"/>
      <c r="M519" s="10"/>
    </row>
    <row r="520" spans="9:13" ht="11.25">
      <c r="I520" s="10"/>
      <c r="J520" s="10"/>
      <c r="K520" s="10"/>
      <c r="L520" s="10"/>
      <c r="M520" s="10"/>
    </row>
    <row r="521" spans="9:13" ht="11.25">
      <c r="I521" s="10"/>
      <c r="J521" s="10"/>
      <c r="K521" s="10"/>
      <c r="L521" s="10"/>
      <c r="M521" s="10"/>
    </row>
    <row r="522" spans="9:13" ht="11.25">
      <c r="I522" s="10"/>
      <c r="J522" s="10"/>
      <c r="K522" s="10"/>
      <c r="L522" s="10"/>
      <c r="M522" s="10"/>
    </row>
    <row r="523" spans="9:13" ht="11.25">
      <c r="I523" s="10"/>
      <c r="J523" s="10"/>
      <c r="K523" s="10"/>
      <c r="L523" s="10"/>
      <c r="M523" s="10"/>
    </row>
    <row r="524" spans="9:13" ht="11.25">
      <c r="I524" s="10"/>
      <c r="J524" s="10"/>
      <c r="K524" s="10"/>
      <c r="L524" s="10"/>
      <c r="M524" s="10"/>
    </row>
    <row r="525" spans="9:13" ht="11.25">
      <c r="I525" s="10"/>
      <c r="J525" s="10"/>
      <c r="K525" s="10"/>
      <c r="L525" s="10"/>
      <c r="M525" s="10"/>
    </row>
    <row r="526" spans="9:13" ht="11.25">
      <c r="I526" s="10"/>
      <c r="J526" s="10"/>
      <c r="K526" s="10"/>
      <c r="L526" s="10"/>
      <c r="M526" s="10"/>
    </row>
    <row r="527" spans="9:13" ht="11.25">
      <c r="I527" s="10"/>
      <c r="J527" s="10"/>
      <c r="K527" s="10"/>
      <c r="L527" s="10"/>
      <c r="M527" s="10"/>
    </row>
    <row r="528" spans="9:13" ht="11.25">
      <c r="I528" s="10"/>
      <c r="J528" s="10"/>
      <c r="K528" s="10"/>
      <c r="L528" s="10"/>
      <c r="M528" s="10"/>
    </row>
    <row r="529" spans="9:13" ht="11.25">
      <c r="I529" s="10"/>
      <c r="J529" s="10"/>
      <c r="K529" s="10"/>
      <c r="L529" s="10"/>
      <c r="M529" s="10"/>
    </row>
    <row r="530" spans="9:13" ht="11.25">
      <c r="I530" s="10"/>
      <c r="J530" s="10"/>
      <c r="K530" s="10"/>
      <c r="L530" s="10"/>
      <c r="M530" s="10"/>
    </row>
    <row r="531" spans="9:13" ht="11.25">
      <c r="I531" s="10"/>
      <c r="J531" s="10"/>
      <c r="K531" s="10"/>
      <c r="L531" s="10"/>
      <c r="M531" s="10"/>
    </row>
    <row r="532" spans="9:13" ht="11.25">
      <c r="I532" s="10"/>
      <c r="J532" s="10"/>
      <c r="K532" s="10"/>
      <c r="L532" s="10"/>
      <c r="M532" s="10"/>
    </row>
    <row r="533" spans="9:13" ht="11.25">
      <c r="I533" s="10"/>
      <c r="J533" s="10"/>
      <c r="K533" s="10"/>
      <c r="L533" s="10"/>
      <c r="M533" s="10"/>
    </row>
    <row r="534" spans="9:13" ht="11.25">
      <c r="I534" s="10"/>
      <c r="J534" s="10"/>
      <c r="K534" s="10"/>
      <c r="L534" s="10"/>
      <c r="M534" s="10"/>
    </row>
    <row r="535" spans="9:13" ht="11.25">
      <c r="I535" s="10"/>
      <c r="J535" s="10"/>
      <c r="K535" s="10"/>
      <c r="L535" s="10"/>
      <c r="M535" s="10"/>
    </row>
    <row r="536" spans="9:13" ht="11.25">
      <c r="I536" s="10"/>
      <c r="J536" s="10"/>
      <c r="K536" s="10"/>
      <c r="L536" s="10"/>
      <c r="M536" s="10"/>
    </row>
    <row r="537" spans="9:13" ht="11.25">
      <c r="I537" s="10"/>
      <c r="J537" s="10"/>
      <c r="K537" s="10"/>
      <c r="L537" s="10"/>
      <c r="M537" s="10"/>
    </row>
    <row r="538" spans="9:13" ht="11.25">
      <c r="I538" s="10"/>
      <c r="J538" s="10"/>
      <c r="K538" s="10"/>
      <c r="L538" s="10"/>
      <c r="M538" s="10"/>
    </row>
    <row r="539" spans="9:13" ht="11.25">
      <c r="I539" s="10"/>
      <c r="J539" s="10"/>
      <c r="K539" s="10"/>
      <c r="L539" s="10"/>
      <c r="M539" s="10"/>
    </row>
    <row r="540" spans="9:13" ht="11.25">
      <c r="I540" s="10"/>
      <c r="J540" s="10"/>
      <c r="K540" s="10"/>
      <c r="L540" s="10"/>
      <c r="M540" s="10"/>
    </row>
    <row r="541" spans="9:13" ht="11.25">
      <c r="I541" s="10"/>
      <c r="J541" s="10"/>
      <c r="K541" s="10"/>
      <c r="L541" s="10"/>
      <c r="M541" s="10"/>
    </row>
    <row r="542" spans="9:13" ht="11.25">
      <c r="I542" s="10"/>
      <c r="J542" s="10"/>
      <c r="K542" s="10"/>
      <c r="L542" s="10"/>
      <c r="M542" s="10"/>
    </row>
    <row r="543" spans="9:13" ht="11.25">
      <c r="I543" s="10"/>
      <c r="J543" s="10"/>
      <c r="K543" s="10"/>
      <c r="L543" s="10"/>
      <c r="M543" s="10"/>
    </row>
    <row r="544" spans="9:13" ht="11.25">
      <c r="I544" s="10"/>
      <c r="J544" s="10"/>
      <c r="K544" s="10"/>
      <c r="L544" s="10"/>
      <c r="M544" s="10"/>
    </row>
    <row r="545" spans="9:13" ht="11.25">
      <c r="I545" s="10"/>
      <c r="J545" s="10"/>
      <c r="K545" s="10"/>
      <c r="L545" s="10"/>
      <c r="M545" s="10"/>
    </row>
    <row r="546" spans="9:13" ht="11.25">
      <c r="I546" s="10"/>
      <c r="J546" s="10"/>
      <c r="K546" s="10"/>
      <c r="L546" s="10"/>
      <c r="M546" s="10"/>
    </row>
    <row r="547" spans="9:13" ht="11.25">
      <c r="I547" s="10"/>
      <c r="J547" s="10"/>
      <c r="K547" s="10"/>
      <c r="L547" s="10"/>
      <c r="M547" s="10"/>
    </row>
    <row r="548" spans="9:13" ht="11.25">
      <c r="I548" s="10"/>
      <c r="J548" s="10"/>
      <c r="K548" s="10"/>
      <c r="L548" s="10"/>
      <c r="M548" s="10"/>
    </row>
    <row r="549" spans="9:13" ht="11.25">
      <c r="I549" s="10"/>
      <c r="J549" s="10"/>
      <c r="K549" s="10"/>
      <c r="L549" s="10"/>
      <c r="M549" s="10"/>
    </row>
    <row r="550" spans="9:13" ht="11.25">
      <c r="I550" s="10"/>
      <c r="J550" s="10"/>
      <c r="K550" s="10"/>
      <c r="L550" s="10"/>
      <c r="M550" s="10"/>
    </row>
    <row r="551" spans="9:13" ht="11.25">
      <c r="I551" s="10"/>
      <c r="J551" s="10"/>
      <c r="K551" s="10"/>
      <c r="L551" s="10"/>
      <c r="M551" s="10"/>
    </row>
    <row r="552" spans="9:13" ht="11.25">
      <c r="I552" s="10"/>
      <c r="J552" s="10"/>
      <c r="K552" s="10"/>
      <c r="L552" s="10"/>
      <c r="M552" s="10"/>
    </row>
    <row r="553" spans="9:13" ht="11.25">
      <c r="I553" s="10"/>
      <c r="J553" s="10"/>
      <c r="K553" s="10"/>
      <c r="L553" s="10"/>
      <c r="M553" s="10"/>
    </row>
    <row r="554" spans="9:13" ht="11.25">
      <c r="I554" s="10"/>
      <c r="J554" s="10"/>
      <c r="K554" s="10"/>
      <c r="L554" s="10"/>
      <c r="M554" s="10"/>
    </row>
    <row r="555" spans="9:13" ht="11.25">
      <c r="I555" s="10"/>
      <c r="J555" s="10"/>
      <c r="K555" s="10"/>
      <c r="L555" s="10"/>
      <c r="M555" s="10"/>
    </row>
    <row r="556" spans="9:13" ht="11.25">
      <c r="I556" s="10"/>
      <c r="J556" s="10"/>
      <c r="K556" s="10"/>
      <c r="L556" s="10"/>
      <c r="M556" s="10"/>
    </row>
    <row r="557" spans="9:13" ht="11.25">
      <c r="I557" s="10"/>
      <c r="J557" s="10"/>
      <c r="K557" s="10"/>
      <c r="L557" s="10"/>
      <c r="M557" s="10"/>
    </row>
    <row r="558" spans="9:13" ht="11.25">
      <c r="I558" s="10"/>
      <c r="J558" s="10"/>
      <c r="K558" s="10"/>
      <c r="L558" s="10"/>
      <c r="M558" s="10"/>
    </row>
    <row r="559" spans="9:13" ht="11.25">
      <c r="I559" s="10"/>
      <c r="J559" s="10"/>
      <c r="K559" s="10"/>
      <c r="L559" s="10"/>
      <c r="M559" s="10"/>
    </row>
    <row r="560" spans="9:13" ht="11.25">
      <c r="I560" s="10"/>
      <c r="J560" s="10"/>
      <c r="K560" s="10"/>
      <c r="L560" s="10"/>
      <c r="M560" s="10"/>
    </row>
    <row r="561" spans="9:13" ht="11.25">
      <c r="I561" s="10"/>
      <c r="J561" s="10"/>
      <c r="K561" s="10"/>
      <c r="L561" s="10"/>
      <c r="M561" s="10"/>
    </row>
    <row r="562" spans="9:13" ht="11.25">
      <c r="I562" s="10"/>
      <c r="J562" s="10"/>
      <c r="K562" s="10"/>
      <c r="L562" s="10"/>
      <c r="M562" s="10"/>
    </row>
    <row r="563" spans="9:13" ht="11.25">
      <c r="I563" s="10"/>
      <c r="J563" s="10"/>
      <c r="K563" s="10"/>
      <c r="L563" s="10"/>
      <c r="M563" s="10"/>
    </row>
    <row r="564" spans="9:13" ht="11.25">
      <c r="I564" s="10"/>
      <c r="J564" s="10"/>
      <c r="K564" s="10"/>
      <c r="L564" s="10"/>
      <c r="M564" s="10"/>
    </row>
    <row r="565" spans="9:13" ht="11.25">
      <c r="I565" s="10"/>
      <c r="J565" s="10"/>
      <c r="K565" s="10"/>
      <c r="L565" s="10"/>
      <c r="M565" s="10"/>
    </row>
    <row r="566" spans="9:13" ht="11.25">
      <c r="I566" s="10"/>
      <c r="J566" s="10"/>
      <c r="K566" s="10"/>
      <c r="L566" s="10"/>
      <c r="M566" s="10"/>
    </row>
    <row r="567" spans="9:13" ht="11.25">
      <c r="I567" s="10"/>
      <c r="J567" s="10"/>
      <c r="K567" s="10"/>
      <c r="L567" s="10"/>
      <c r="M567" s="10"/>
    </row>
    <row r="568" spans="9:13" ht="11.25">
      <c r="I568" s="10"/>
      <c r="J568" s="10"/>
      <c r="K568" s="10"/>
      <c r="L568" s="10"/>
      <c r="M568" s="10"/>
    </row>
    <row r="569" spans="9:13" ht="11.25">
      <c r="I569" s="10"/>
      <c r="J569" s="10"/>
      <c r="K569" s="10"/>
      <c r="L569" s="10"/>
      <c r="M569" s="10"/>
    </row>
    <row r="570" spans="9:13" ht="11.25">
      <c r="I570" s="10"/>
      <c r="J570" s="10"/>
      <c r="K570" s="10"/>
      <c r="L570" s="10"/>
      <c r="M570" s="10"/>
    </row>
    <row r="571" spans="9:13" ht="11.25">
      <c r="I571" s="10"/>
      <c r="J571" s="10"/>
      <c r="K571" s="10"/>
      <c r="L571" s="10"/>
      <c r="M571" s="10"/>
    </row>
    <row r="572" spans="9:13" ht="11.25">
      <c r="I572" s="10"/>
      <c r="J572" s="10"/>
      <c r="K572" s="10"/>
      <c r="L572" s="10"/>
      <c r="M572" s="10"/>
    </row>
    <row r="573" spans="9:13" ht="11.25">
      <c r="I573" s="10"/>
      <c r="J573" s="10"/>
      <c r="K573" s="10"/>
      <c r="L573" s="10"/>
      <c r="M573" s="10"/>
    </row>
    <row r="574" spans="9:13" ht="11.25">
      <c r="I574" s="10"/>
      <c r="J574" s="10"/>
      <c r="K574" s="10"/>
      <c r="L574" s="10"/>
      <c r="M574" s="10"/>
    </row>
    <row r="575" spans="9:13" ht="11.25">
      <c r="I575" s="10"/>
      <c r="J575" s="10"/>
      <c r="K575" s="10"/>
      <c r="L575" s="10"/>
      <c r="M575" s="10"/>
    </row>
    <row r="576" spans="9:13" ht="11.25">
      <c r="I576" s="10"/>
      <c r="J576" s="10"/>
      <c r="K576" s="10"/>
      <c r="L576" s="10"/>
      <c r="M576" s="10"/>
    </row>
    <row r="577" spans="9:13" ht="11.25">
      <c r="I577" s="10"/>
      <c r="J577" s="10"/>
      <c r="K577" s="10"/>
      <c r="L577" s="10"/>
      <c r="M577" s="10"/>
    </row>
    <row r="578" spans="9:13" ht="11.25">
      <c r="I578" s="10"/>
      <c r="J578" s="10"/>
      <c r="K578" s="10"/>
      <c r="L578" s="10"/>
      <c r="M578" s="10"/>
    </row>
    <row r="579" spans="9:13" ht="11.25">
      <c r="I579" s="10"/>
      <c r="J579" s="10"/>
      <c r="K579" s="10"/>
      <c r="L579" s="10"/>
      <c r="M579" s="10"/>
    </row>
    <row r="580" spans="9:13" ht="11.25">
      <c r="I580" s="10"/>
      <c r="J580" s="10"/>
      <c r="K580" s="10"/>
      <c r="L580" s="10"/>
      <c r="M580" s="10"/>
    </row>
    <row r="581" spans="9:13" ht="11.25">
      <c r="I581" s="10"/>
      <c r="J581" s="10"/>
      <c r="K581" s="10"/>
      <c r="L581" s="10"/>
      <c r="M581" s="10"/>
    </row>
    <row r="582" spans="9:13" ht="11.25">
      <c r="I582" s="10"/>
      <c r="J582" s="10"/>
      <c r="K582" s="10"/>
      <c r="L582" s="10"/>
      <c r="M582" s="10"/>
    </row>
    <row r="583" spans="9:13" ht="11.25">
      <c r="I583" s="10"/>
      <c r="J583" s="10"/>
      <c r="K583" s="10"/>
      <c r="L583" s="10"/>
      <c r="M583" s="10"/>
    </row>
    <row r="584" spans="9:13" ht="11.25">
      <c r="I584" s="10"/>
      <c r="J584" s="10"/>
      <c r="K584" s="10"/>
      <c r="L584" s="10"/>
      <c r="M584" s="10"/>
    </row>
    <row r="585" spans="9:13" ht="11.25">
      <c r="I585" s="10"/>
      <c r="J585" s="10"/>
      <c r="K585" s="10"/>
      <c r="L585" s="10"/>
      <c r="M585" s="10"/>
    </row>
    <row r="586" spans="9:13" ht="11.25">
      <c r="I586" s="10"/>
      <c r="J586" s="10"/>
      <c r="K586" s="10"/>
      <c r="L586" s="10"/>
      <c r="M586" s="10"/>
    </row>
    <row r="587" spans="9:13" ht="11.25">
      <c r="I587" s="10"/>
      <c r="J587" s="10"/>
      <c r="K587" s="10"/>
      <c r="L587" s="10"/>
      <c r="M587" s="10"/>
    </row>
    <row r="588" spans="9:13" ht="11.25">
      <c r="I588" s="10"/>
      <c r="J588" s="10"/>
      <c r="K588" s="10"/>
      <c r="L588" s="10"/>
      <c r="M588" s="10"/>
    </row>
    <row r="589" spans="9:13" ht="11.25">
      <c r="I589" s="10"/>
      <c r="J589" s="10"/>
      <c r="K589" s="10"/>
      <c r="L589" s="10"/>
      <c r="M589" s="10"/>
    </row>
    <row r="590" spans="9:13" ht="11.25">
      <c r="I590" s="10"/>
      <c r="J590" s="10"/>
      <c r="K590" s="10"/>
      <c r="L590" s="10"/>
      <c r="M590" s="10"/>
    </row>
    <row r="591" spans="9:13" ht="11.25">
      <c r="I591" s="10"/>
      <c r="J591" s="10"/>
      <c r="K591" s="10"/>
      <c r="L591" s="10"/>
      <c r="M591" s="10"/>
    </row>
    <row r="592" spans="9:13" ht="11.25">
      <c r="I592" s="10"/>
      <c r="J592" s="10"/>
      <c r="K592" s="10"/>
      <c r="L592" s="10"/>
      <c r="M592" s="10"/>
    </row>
    <row r="593" spans="9:13" ht="11.25">
      <c r="I593" s="10"/>
      <c r="J593" s="10"/>
      <c r="K593" s="10"/>
      <c r="L593" s="10"/>
      <c r="M593" s="10"/>
    </row>
    <row r="594" spans="9:13" ht="11.25">
      <c r="I594" s="10"/>
      <c r="J594" s="10"/>
      <c r="K594" s="10"/>
      <c r="L594" s="10"/>
      <c r="M594" s="10"/>
    </row>
    <row r="595" spans="9:13" ht="11.25">
      <c r="I595" s="10"/>
      <c r="J595" s="10"/>
      <c r="K595" s="10"/>
      <c r="L595" s="10"/>
      <c r="M595" s="10"/>
    </row>
    <row r="596" spans="9:13" ht="11.25">
      <c r="I596" s="10"/>
      <c r="J596" s="10"/>
      <c r="K596" s="10"/>
      <c r="L596" s="10"/>
      <c r="M596" s="10"/>
    </row>
    <row r="597" spans="9:13" ht="11.25">
      <c r="I597" s="10"/>
      <c r="J597" s="10"/>
      <c r="K597" s="10"/>
      <c r="L597" s="10"/>
      <c r="M597" s="10"/>
    </row>
    <row r="598" spans="9:13" ht="11.25">
      <c r="I598" s="10"/>
      <c r="J598" s="10"/>
      <c r="K598" s="10"/>
      <c r="L598" s="10"/>
      <c r="M598" s="10"/>
    </row>
    <row r="599" spans="9:13" ht="11.25">
      <c r="I599" s="10"/>
      <c r="J599" s="10"/>
      <c r="K599" s="10"/>
      <c r="L599" s="10"/>
      <c r="M599" s="10"/>
    </row>
    <row r="600" spans="9:13" ht="11.25">
      <c r="I600" s="10"/>
      <c r="J600" s="10"/>
      <c r="K600" s="10"/>
      <c r="L600" s="10"/>
      <c r="M600" s="10"/>
    </row>
    <row r="601" spans="9:13" ht="11.25">
      <c r="I601" s="10"/>
      <c r="J601" s="10"/>
      <c r="K601" s="10"/>
      <c r="L601" s="10"/>
      <c r="M601" s="10"/>
    </row>
    <row r="602" spans="9:13" ht="11.25">
      <c r="I602" s="10"/>
      <c r="J602" s="10"/>
      <c r="K602" s="10"/>
      <c r="L602" s="10"/>
      <c r="M602" s="10"/>
    </row>
    <row r="603" spans="9:13" ht="11.25">
      <c r="I603" s="10"/>
      <c r="J603" s="10"/>
      <c r="K603" s="10"/>
      <c r="L603" s="10"/>
      <c r="M603" s="10"/>
    </row>
    <row r="604" spans="9:13" ht="11.25">
      <c r="I604" s="10"/>
      <c r="J604" s="10"/>
      <c r="K604" s="10"/>
      <c r="L604" s="10"/>
      <c r="M604" s="10"/>
    </row>
    <row r="605" spans="9:13" ht="11.25">
      <c r="I605" s="10"/>
      <c r="J605" s="10"/>
      <c r="K605" s="10"/>
      <c r="L605" s="10"/>
      <c r="M605" s="10"/>
    </row>
    <row r="606" spans="9:13" ht="11.25">
      <c r="I606" s="10"/>
      <c r="J606" s="10"/>
      <c r="K606" s="10"/>
      <c r="L606" s="10"/>
      <c r="M606" s="10"/>
    </row>
    <row r="607" spans="9:13" ht="11.25">
      <c r="I607" s="10"/>
      <c r="J607" s="10"/>
      <c r="K607" s="10"/>
      <c r="L607" s="10"/>
      <c r="M607" s="10"/>
    </row>
    <row r="608" spans="9:13" ht="11.25">
      <c r="I608" s="10"/>
      <c r="J608" s="10"/>
      <c r="K608" s="10"/>
      <c r="L608" s="10"/>
      <c r="M608" s="10"/>
    </row>
    <row r="609" spans="9:13" ht="11.25">
      <c r="I609" s="10"/>
      <c r="J609" s="10"/>
      <c r="K609" s="10"/>
      <c r="L609" s="10"/>
      <c r="M609" s="10"/>
    </row>
    <row r="610" spans="9:13" ht="11.25">
      <c r="I610" s="10"/>
      <c r="J610" s="10"/>
      <c r="K610" s="10"/>
      <c r="L610" s="10"/>
      <c r="M610" s="10"/>
    </row>
    <row r="611" spans="9:13" ht="11.25">
      <c r="I611" s="10"/>
      <c r="J611" s="10"/>
      <c r="K611" s="10"/>
      <c r="L611" s="10"/>
      <c r="M611" s="10"/>
    </row>
    <row r="612" spans="9:13" ht="11.25">
      <c r="I612" s="10"/>
      <c r="J612" s="10"/>
      <c r="K612" s="10"/>
      <c r="L612" s="10"/>
      <c r="M612" s="10"/>
    </row>
    <row r="613" spans="9:13" ht="11.25">
      <c r="I613" s="10"/>
      <c r="J613" s="10"/>
      <c r="K613" s="10"/>
      <c r="L613" s="10"/>
      <c r="M613" s="10"/>
    </row>
    <row r="614" spans="9:13" ht="11.25">
      <c r="I614" s="10"/>
      <c r="J614" s="10"/>
      <c r="K614" s="10"/>
      <c r="L614" s="10"/>
      <c r="M614" s="10"/>
    </row>
    <row r="615" spans="9:13" ht="11.25">
      <c r="I615" s="10"/>
      <c r="J615" s="10"/>
      <c r="K615" s="10"/>
      <c r="L615" s="10"/>
      <c r="M615" s="10"/>
    </row>
    <row r="616" spans="9:13" ht="11.25">
      <c r="I616" s="10"/>
      <c r="J616" s="10"/>
      <c r="K616" s="10"/>
      <c r="L616" s="10"/>
      <c r="M616" s="10"/>
    </row>
    <row r="617" spans="9:13" ht="11.25">
      <c r="I617" s="10"/>
      <c r="J617" s="10"/>
      <c r="K617" s="10"/>
      <c r="L617" s="10"/>
      <c r="M617" s="10"/>
    </row>
    <row r="618" spans="9:13" ht="11.25">
      <c r="I618" s="10"/>
      <c r="J618" s="10"/>
      <c r="K618" s="10"/>
      <c r="L618" s="10"/>
      <c r="M618" s="10"/>
    </row>
    <row r="619" spans="9:13" ht="11.25">
      <c r="I619" s="10"/>
      <c r="J619" s="10"/>
      <c r="K619" s="10"/>
      <c r="L619" s="10"/>
      <c r="M619" s="10"/>
    </row>
    <row r="620" spans="9:13" ht="11.25">
      <c r="I620" s="10"/>
      <c r="J620" s="10"/>
      <c r="K620" s="10"/>
      <c r="L620" s="10"/>
      <c r="M620" s="10"/>
    </row>
    <row r="621" spans="9:13" ht="11.25">
      <c r="I621" s="10"/>
      <c r="J621" s="10"/>
      <c r="K621" s="10"/>
      <c r="L621" s="10"/>
      <c r="M621" s="10"/>
    </row>
    <row r="622" spans="9:13" ht="11.25">
      <c r="I622" s="10"/>
      <c r="J622" s="10"/>
      <c r="K622" s="10"/>
      <c r="L622" s="10"/>
      <c r="M622" s="10"/>
    </row>
    <row r="623" spans="9:13" ht="11.25">
      <c r="I623" s="10"/>
      <c r="J623" s="10"/>
      <c r="K623" s="10"/>
      <c r="L623" s="10"/>
      <c r="M623" s="10"/>
    </row>
    <row r="624" spans="9:13" ht="11.25">
      <c r="I624" s="10"/>
      <c r="J624" s="10"/>
      <c r="K624" s="10"/>
      <c r="L624" s="10"/>
      <c r="M624" s="10"/>
    </row>
    <row r="625" spans="9:13" ht="11.25">
      <c r="I625" s="10"/>
      <c r="J625" s="10"/>
      <c r="K625" s="10"/>
      <c r="L625" s="10"/>
      <c r="M625" s="10"/>
    </row>
    <row r="626" spans="9:13" ht="11.25">
      <c r="I626" s="10"/>
      <c r="J626" s="10"/>
      <c r="K626" s="10"/>
      <c r="L626" s="10"/>
      <c r="M626" s="10"/>
    </row>
    <row r="627" spans="9:13" ht="11.25">
      <c r="I627" s="10"/>
      <c r="J627" s="10"/>
      <c r="K627" s="10"/>
      <c r="L627" s="10"/>
      <c r="M627" s="10"/>
    </row>
    <row r="628" spans="9:13" ht="11.25">
      <c r="I628" s="10"/>
      <c r="J628" s="10"/>
      <c r="K628" s="10"/>
      <c r="L628" s="10"/>
      <c r="M628" s="10"/>
    </row>
    <row r="629" spans="9:13" ht="11.25">
      <c r="I629" s="10"/>
      <c r="J629" s="10"/>
      <c r="K629" s="10"/>
      <c r="L629" s="10"/>
      <c r="M629" s="10"/>
    </row>
    <row r="630" spans="9:13" ht="11.25">
      <c r="I630" s="10"/>
      <c r="J630" s="10"/>
      <c r="K630" s="10"/>
      <c r="L630" s="10"/>
      <c r="M630" s="10"/>
    </row>
    <row r="631" spans="9:13" ht="11.25">
      <c r="I631" s="10"/>
      <c r="J631" s="10"/>
      <c r="K631" s="10"/>
      <c r="L631" s="10"/>
      <c r="M631" s="10"/>
    </row>
    <row r="632" spans="9:13" ht="11.25">
      <c r="I632" s="10"/>
      <c r="J632" s="10"/>
      <c r="K632" s="10"/>
      <c r="L632" s="10"/>
      <c r="M632" s="10"/>
    </row>
    <row r="633" spans="9:13" ht="11.25">
      <c r="I633" s="10"/>
      <c r="J633" s="10"/>
      <c r="K633" s="10"/>
      <c r="L633" s="10"/>
      <c r="M633" s="10"/>
    </row>
    <row r="634" spans="9:13" ht="11.25">
      <c r="I634" s="10"/>
      <c r="J634" s="10"/>
      <c r="K634" s="10"/>
      <c r="L634" s="10"/>
      <c r="M634" s="10"/>
    </row>
    <row r="635" spans="9:13" ht="11.25">
      <c r="I635" s="10"/>
      <c r="J635" s="10"/>
      <c r="K635" s="10"/>
      <c r="L635" s="10"/>
      <c r="M635" s="10"/>
    </row>
    <row r="636" spans="9:13" ht="11.25">
      <c r="I636" s="10"/>
      <c r="J636" s="10"/>
      <c r="K636" s="10"/>
      <c r="L636" s="10"/>
      <c r="M636" s="10"/>
    </row>
    <row r="637" spans="9:13" ht="11.25">
      <c r="I637" s="10"/>
      <c r="J637" s="10"/>
      <c r="K637" s="10"/>
      <c r="L637" s="10"/>
      <c r="M637" s="10"/>
    </row>
    <row r="638" spans="9:13" ht="11.25">
      <c r="I638" s="10"/>
      <c r="J638" s="10"/>
      <c r="K638" s="10"/>
      <c r="L638" s="10"/>
      <c r="M638" s="10"/>
    </row>
    <row r="639" spans="9:13" ht="11.25">
      <c r="I639" s="10"/>
      <c r="J639" s="10"/>
      <c r="K639" s="10"/>
      <c r="L639" s="10"/>
      <c r="M639" s="10"/>
    </row>
    <row r="640" spans="9:13" ht="11.25">
      <c r="I640" s="10"/>
      <c r="J640" s="10"/>
      <c r="K640" s="10"/>
      <c r="L640" s="10"/>
      <c r="M640" s="10"/>
    </row>
    <row r="641" spans="9:13" ht="11.25">
      <c r="I641" s="10"/>
      <c r="J641" s="10"/>
      <c r="K641" s="10"/>
      <c r="L641" s="10"/>
      <c r="M641" s="10"/>
    </row>
    <row r="642" spans="9:13" ht="11.25">
      <c r="I642" s="10"/>
      <c r="J642" s="10"/>
      <c r="K642" s="10"/>
      <c r="L642" s="10"/>
      <c r="M642" s="10"/>
    </row>
    <row r="643" spans="9:13" ht="11.25">
      <c r="I643" s="10"/>
      <c r="J643" s="10"/>
      <c r="K643" s="10"/>
      <c r="L643" s="10"/>
      <c r="M643" s="10"/>
    </row>
    <row r="644" spans="9:13" ht="11.25">
      <c r="I644" s="10"/>
      <c r="J644" s="10"/>
      <c r="K644" s="10"/>
      <c r="L644" s="10"/>
      <c r="M644" s="10"/>
    </row>
    <row r="645" spans="9:13" ht="11.25">
      <c r="I645" s="10"/>
      <c r="J645" s="10"/>
      <c r="K645" s="10"/>
      <c r="L645" s="10"/>
      <c r="M645" s="10"/>
    </row>
    <row r="646" spans="9:13" ht="11.25">
      <c r="I646" s="10"/>
      <c r="J646" s="10"/>
      <c r="K646" s="10"/>
      <c r="L646" s="10"/>
      <c r="M646" s="10"/>
    </row>
    <row r="647" spans="9:13" ht="11.25">
      <c r="I647" s="10"/>
      <c r="J647" s="10"/>
      <c r="K647" s="10"/>
      <c r="L647" s="10"/>
      <c r="M647" s="10"/>
    </row>
    <row r="648" spans="9:13" ht="11.25">
      <c r="I648" s="10"/>
      <c r="J648" s="10"/>
      <c r="K648" s="10"/>
      <c r="L648" s="10"/>
      <c r="M648" s="10"/>
    </row>
    <row r="649" spans="9:13" ht="11.25">
      <c r="I649" s="10"/>
      <c r="J649" s="10"/>
      <c r="K649" s="10"/>
      <c r="L649" s="10"/>
      <c r="M649" s="10"/>
    </row>
    <row r="650" spans="9:13" ht="11.25">
      <c r="I650" s="10"/>
      <c r="J650" s="10"/>
      <c r="K650" s="10"/>
      <c r="L650" s="10"/>
      <c r="M650" s="10"/>
    </row>
    <row r="651" spans="9:13" ht="11.25">
      <c r="I651" s="10"/>
      <c r="J651" s="10"/>
      <c r="K651" s="10"/>
      <c r="L651" s="10"/>
      <c r="M651" s="10"/>
    </row>
    <row r="652" spans="9:13" ht="11.25">
      <c r="I652" s="10"/>
      <c r="J652" s="10"/>
      <c r="K652" s="10"/>
      <c r="L652" s="10"/>
      <c r="M652" s="10"/>
    </row>
    <row r="653" spans="9:13" ht="11.25">
      <c r="I653" s="10"/>
      <c r="J653" s="10"/>
      <c r="K653" s="10"/>
      <c r="L653" s="10"/>
      <c r="M653" s="10"/>
    </row>
    <row r="654" spans="9:13" ht="11.25">
      <c r="I654" s="10"/>
      <c r="J654" s="10"/>
      <c r="K654" s="10"/>
      <c r="L654" s="10"/>
      <c r="M654" s="10"/>
    </row>
    <row r="655" spans="9:13" ht="11.25">
      <c r="I655" s="10"/>
      <c r="J655" s="10"/>
      <c r="K655" s="10"/>
      <c r="L655" s="10"/>
      <c r="M655" s="10"/>
    </row>
    <row r="656" spans="9:13" ht="11.25">
      <c r="I656" s="10"/>
      <c r="J656" s="10"/>
      <c r="K656" s="10"/>
      <c r="L656" s="10"/>
      <c r="M656" s="10"/>
    </row>
    <row r="657" spans="9:13" ht="11.25">
      <c r="I657" s="10"/>
      <c r="J657" s="10"/>
      <c r="K657" s="10"/>
      <c r="L657" s="10"/>
      <c r="M657" s="10"/>
    </row>
    <row r="658" spans="9:13" ht="11.25">
      <c r="I658" s="10"/>
      <c r="J658" s="10"/>
      <c r="K658" s="10"/>
      <c r="L658" s="10"/>
      <c r="M658" s="10"/>
    </row>
    <row r="659" spans="9:13" ht="11.25">
      <c r="I659" s="10"/>
      <c r="J659" s="10"/>
      <c r="K659" s="10"/>
      <c r="L659" s="10"/>
      <c r="M659" s="10"/>
    </row>
    <row r="660" spans="9:13" ht="11.25">
      <c r="I660" s="10"/>
      <c r="J660" s="10"/>
      <c r="K660" s="10"/>
      <c r="L660" s="10"/>
      <c r="M660" s="10"/>
    </row>
    <row r="661" spans="9:13" ht="11.25">
      <c r="I661" s="10"/>
      <c r="J661" s="10"/>
      <c r="K661" s="10"/>
      <c r="L661" s="10"/>
      <c r="M661" s="10"/>
    </row>
    <row r="662" spans="9:13" ht="11.25">
      <c r="I662" s="10"/>
      <c r="J662" s="10"/>
      <c r="K662" s="10"/>
      <c r="L662" s="10"/>
      <c r="M662" s="10"/>
    </row>
    <row r="663" spans="9:13" ht="11.25">
      <c r="I663" s="10"/>
      <c r="J663" s="10"/>
      <c r="K663" s="10"/>
      <c r="L663" s="10"/>
      <c r="M663" s="10"/>
    </row>
    <row r="664" spans="9:13" ht="11.25">
      <c r="I664" s="10"/>
      <c r="J664" s="10"/>
      <c r="K664" s="10"/>
      <c r="L664" s="10"/>
      <c r="M664" s="10"/>
    </row>
    <row r="665" spans="9:13" ht="11.25">
      <c r="I665" s="10"/>
      <c r="J665" s="10"/>
      <c r="K665" s="10"/>
      <c r="L665" s="10"/>
      <c r="M665" s="10"/>
    </row>
    <row r="666" spans="9:13" ht="11.25">
      <c r="I666" s="10"/>
      <c r="J666" s="10"/>
      <c r="K666" s="10"/>
      <c r="L666" s="10"/>
      <c r="M666" s="10"/>
    </row>
    <row r="667" spans="9:13" ht="11.25">
      <c r="I667" s="10"/>
      <c r="J667" s="10"/>
      <c r="K667" s="10"/>
      <c r="L667" s="10"/>
      <c r="M667" s="10"/>
    </row>
    <row r="668" spans="9:13" ht="11.25">
      <c r="I668" s="10"/>
      <c r="J668" s="10"/>
      <c r="K668" s="10"/>
      <c r="L668" s="10"/>
      <c r="M668" s="10"/>
    </row>
    <row r="669" spans="9:13" ht="11.25">
      <c r="I669" s="10"/>
      <c r="J669" s="10"/>
      <c r="K669" s="10"/>
      <c r="L669" s="10"/>
      <c r="M669" s="10"/>
    </row>
    <row r="670" spans="9:13" ht="11.25">
      <c r="I670" s="10"/>
      <c r="J670" s="10"/>
      <c r="K670" s="10"/>
      <c r="L670" s="10"/>
      <c r="M670" s="10"/>
    </row>
    <row r="671" spans="9:13" ht="11.25">
      <c r="I671" s="10"/>
      <c r="J671" s="10"/>
      <c r="K671" s="10"/>
      <c r="L671" s="10"/>
      <c r="M671" s="10"/>
    </row>
    <row r="672" spans="9:13" ht="11.25">
      <c r="I672" s="10"/>
      <c r="J672" s="10"/>
      <c r="K672" s="10"/>
      <c r="L672" s="10"/>
      <c r="M672" s="10"/>
    </row>
    <row r="673" spans="9:13" ht="11.25">
      <c r="I673" s="10"/>
      <c r="J673" s="10"/>
      <c r="K673" s="10"/>
      <c r="L673" s="10"/>
      <c r="M673" s="10"/>
    </row>
    <row r="674" spans="9:13" ht="11.25">
      <c r="I674" s="10"/>
      <c r="J674" s="10"/>
      <c r="K674" s="10"/>
      <c r="L674" s="10"/>
      <c r="M674" s="10"/>
    </row>
    <row r="675" spans="9:13" ht="11.25">
      <c r="I675" s="10"/>
      <c r="J675" s="10"/>
      <c r="K675" s="10"/>
      <c r="L675" s="10"/>
      <c r="M675" s="10"/>
    </row>
    <row r="676" spans="9:13" ht="11.25">
      <c r="I676" s="10"/>
      <c r="J676" s="10"/>
      <c r="K676" s="10"/>
      <c r="L676" s="10"/>
      <c r="M676" s="10"/>
    </row>
    <row r="677" spans="9:13" ht="11.25">
      <c r="I677" s="10"/>
      <c r="J677" s="10"/>
      <c r="K677" s="10"/>
      <c r="L677" s="10"/>
      <c r="M677" s="10"/>
    </row>
    <row r="678" spans="9:13" ht="11.25">
      <c r="I678" s="10"/>
      <c r="J678" s="10"/>
      <c r="K678" s="10"/>
      <c r="L678" s="10"/>
      <c r="M678" s="10"/>
    </row>
    <row r="679" spans="9:13" ht="11.25">
      <c r="I679" s="10"/>
      <c r="J679" s="10"/>
      <c r="K679" s="10"/>
      <c r="L679" s="10"/>
      <c r="M679" s="10"/>
    </row>
    <row r="680" spans="9:13" ht="11.25">
      <c r="I680" s="10"/>
      <c r="J680" s="10"/>
      <c r="K680" s="10"/>
      <c r="L680" s="10"/>
      <c r="M680" s="10"/>
    </row>
    <row r="681" spans="9:13" ht="11.25">
      <c r="I681" s="10"/>
      <c r="J681" s="10"/>
      <c r="K681" s="10"/>
      <c r="L681" s="10"/>
      <c r="M681" s="10"/>
    </row>
    <row r="682" spans="9:13" ht="11.25">
      <c r="I682" s="10"/>
      <c r="J682" s="10"/>
      <c r="K682" s="10"/>
      <c r="L682" s="10"/>
      <c r="M682" s="10"/>
    </row>
    <row r="683" spans="9:13" ht="11.25">
      <c r="I683" s="10"/>
      <c r="J683" s="10"/>
      <c r="K683" s="10"/>
      <c r="L683" s="10"/>
      <c r="M683" s="10"/>
    </row>
    <row r="684" spans="9:13" ht="11.25">
      <c r="I684" s="10"/>
      <c r="J684" s="10"/>
      <c r="K684" s="10"/>
      <c r="L684" s="10"/>
      <c r="M684" s="10"/>
    </row>
    <row r="685" spans="9:13" ht="11.25">
      <c r="I685" s="10"/>
      <c r="J685" s="10"/>
      <c r="K685" s="10"/>
      <c r="L685" s="10"/>
      <c r="M685" s="10"/>
    </row>
    <row r="686" spans="9:13" ht="11.25">
      <c r="I686" s="10"/>
      <c r="J686" s="10"/>
      <c r="K686" s="10"/>
      <c r="L686" s="10"/>
      <c r="M686" s="10"/>
    </row>
    <row r="687" spans="9:13" ht="11.25">
      <c r="I687" s="10"/>
      <c r="J687" s="10"/>
      <c r="K687" s="10"/>
      <c r="L687" s="10"/>
      <c r="M687" s="10"/>
    </row>
    <row r="688" spans="9:13" ht="11.25">
      <c r="I688" s="10"/>
      <c r="J688" s="10"/>
      <c r="K688" s="10"/>
      <c r="L688" s="10"/>
      <c r="M688" s="10"/>
    </row>
    <row r="689" spans="9:13" ht="11.25">
      <c r="I689" s="10"/>
      <c r="J689" s="10"/>
      <c r="K689" s="10"/>
      <c r="L689" s="10"/>
      <c r="M689" s="10"/>
    </row>
    <row r="690" spans="9:13" ht="11.25">
      <c r="I690" s="10"/>
      <c r="J690" s="10"/>
      <c r="K690" s="10"/>
      <c r="L690" s="10"/>
      <c r="M690" s="10"/>
    </row>
    <row r="691" spans="9:13" ht="11.25">
      <c r="I691" s="10"/>
      <c r="J691" s="10"/>
      <c r="K691" s="10"/>
      <c r="L691" s="10"/>
      <c r="M691" s="10"/>
    </row>
    <row r="692" spans="9:13" ht="11.25">
      <c r="I692" s="10"/>
      <c r="J692" s="10"/>
      <c r="K692" s="10"/>
      <c r="L692" s="10"/>
      <c r="M692" s="10"/>
    </row>
    <row r="693" spans="9:13" ht="11.25">
      <c r="I693" s="10"/>
      <c r="J693" s="10"/>
      <c r="K693" s="10"/>
      <c r="L693" s="10"/>
      <c r="M693" s="10"/>
    </row>
    <row r="694" spans="9:13" ht="11.25">
      <c r="I694" s="10"/>
      <c r="J694" s="10"/>
      <c r="K694" s="10"/>
      <c r="L694" s="10"/>
      <c r="M694" s="10"/>
    </row>
    <row r="695" spans="9:13" ht="11.25">
      <c r="I695" s="10"/>
      <c r="J695" s="10"/>
      <c r="K695" s="10"/>
      <c r="L695" s="10"/>
      <c r="M695" s="10"/>
    </row>
    <row r="696" spans="9:13" ht="11.25">
      <c r="I696" s="10"/>
      <c r="J696" s="10"/>
      <c r="K696" s="10"/>
      <c r="L696" s="10"/>
      <c r="M696" s="10"/>
    </row>
    <row r="697" spans="9:13" ht="11.25">
      <c r="I697" s="10"/>
      <c r="J697" s="10"/>
      <c r="K697" s="10"/>
      <c r="L697" s="10"/>
      <c r="M697" s="10"/>
    </row>
    <row r="698" spans="9:13" ht="11.25">
      <c r="I698" s="10"/>
      <c r="J698" s="10"/>
      <c r="K698" s="10"/>
      <c r="L698" s="10"/>
      <c r="M698" s="10"/>
    </row>
    <row r="699" spans="9:13" ht="11.25">
      <c r="I699" s="10"/>
      <c r="J699" s="10"/>
      <c r="K699" s="10"/>
      <c r="L699" s="10"/>
      <c r="M699" s="10"/>
    </row>
    <row r="700" spans="9:13" ht="11.25">
      <c r="I700" s="10"/>
      <c r="J700" s="10"/>
      <c r="K700" s="10"/>
      <c r="L700" s="10"/>
      <c r="M700" s="10"/>
    </row>
    <row r="701" spans="9:13" ht="11.25">
      <c r="I701" s="10"/>
      <c r="J701" s="10"/>
      <c r="K701" s="10"/>
      <c r="L701" s="10"/>
      <c r="M701" s="10"/>
    </row>
    <row r="702" spans="9:13" ht="11.25">
      <c r="I702" s="10"/>
      <c r="J702" s="10"/>
      <c r="K702" s="10"/>
      <c r="L702" s="10"/>
      <c r="M702" s="10"/>
    </row>
    <row r="703" spans="9:13" ht="11.25">
      <c r="I703" s="10"/>
      <c r="J703" s="10"/>
      <c r="K703" s="10"/>
      <c r="L703" s="10"/>
      <c r="M703" s="10"/>
    </row>
    <row r="704" spans="9:13" ht="11.25">
      <c r="I704" s="10"/>
      <c r="J704" s="10"/>
      <c r="K704" s="10"/>
      <c r="L704" s="10"/>
      <c r="M704" s="10"/>
    </row>
    <row r="705" spans="9:13" ht="11.25">
      <c r="I705" s="10"/>
      <c r="J705" s="10"/>
      <c r="K705" s="10"/>
      <c r="L705" s="10"/>
      <c r="M705" s="10"/>
    </row>
    <row r="706" spans="9:13" ht="11.25">
      <c r="I706" s="10"/>
      <c r="J706" s="10"/>
      <c r="K706" s="10"/>
      <c r="L706" s="10"/>
      <c r="M706" s="10"/>
    </row>
    <row r="707" spans="9:13" ht="11.25">
      <c r="I707" s="10"/>
      <c r="J707" s="10"/>
      <c r="K707" s="10"/>
      <c r="L707" s="10"/>
      <c r="M707" s="10"/>
    </row>
    <row r="708" spans="9:13" ht="11.25">
      <c r="I708" s="10"/>
      <c r="J708" s="10"/>
      <c r="K708" s="10"/>
      <c r="L708" s="10"/>
      <c r="M708" s="10"/>
    </row>
    <row r="709" spans="9:13" ht="11.25">
      <c r="I709" s="10"/>
      <c r="J709" s="10"/>
      <c r="K709" s="10"/>
      <c r="L709" s="10"/>
      <c r="M709" s="10"/>
    </row>
    <row r="710" spans="9:13" ht="11.25">
      <c r="I710" s="10"/>
      <c r="J710" s="10"/>
      <c r="K710" s="10"/>
      <c r="L710" s="10"/>
      <c r="M710" s="10"/>
    </row>
    <row r="711" spans="9:13" ht="11.25">
      <c r="I711" s="10"/>
      <c r="J711" s="10"/>
      <c r="K711" s="10"/>
      <c r="L711" s="10"/>
      <c r="M711" s="10"/>
    </row>
    <row r="712" spans="9:13" ht="11.25">
      <c r="I712" s="10"/>
      <c r="J712" s="10"/>
      <c r="K712" s="10"/>
      <c r="L712" s="10"/>
      <c r="M712" s="10"/>
    </row>
    <row r="713" spans="9:13" ht="11.25">
      <c r="I713" s="10"/>
      <c r="J713" s="10"/>
      <c r="K713" s="10"/>
      <c r="L713" s="10"/>
      <c r="M713" s="10"/>
    </row>
    <row r="714" spans="9:13" ht="11.25">
      <c r="I714" s="10"/>
      <c r="J714" s="10"/>
      <c r="K714" s="10"/>
      <c r="L714" s="10"/>
      <c r="M714" s="10"/>
    </row>
    <row r="715" spans="9:13" ht="11.25">
      <c r="I715" s="10"/>
      <c r="J715" s="10"/>
      <c r="K715" s="10"/>
      <c r="L715" s="10"/>
      <c r="M715" s="10"/>
    </row>
    <row r="716" spans="9:13" ht="11.25">
      <c r="I716" s="10"/>
      <c r="J716" s="10"/>
      <c r="K716" s="10"/>
      <c r="L716" s="10"/>
      <c r="M716" s="10"/>
    </row>
    <row r="717" spans="9:13" ht="11.25">
      <c r="I717" s="10"/>
      <c r="J717" s="10"/>
      <c r="K717" s="10"/>
      <c r="L717" s="10"/>
      <c r="M717" s="10"/>
    </row>
    <row r="718" spans="9:13" ht="11.25">
      <c r="I718" s="10"/>
      <c r="J718" s="10"/>
      <c r="K718" s="10"/>
      <c r="L718" s="10"/>
      <c r="M718" s="10"/>
    </row>
    <row r="719" spans="9:13" ht="11.25">
      <c r="I719" s="10"/>
      <c r="J719" s="10"/>
      <c r="K719" s="10"/>
      <c r="L719" s="10"/>
      <c r="M719" s="10"/>
    </row>
    <row r="720" spans="9:13" ht="11.25">
      <c r="I720" s="10"/>
      <c r="J720" s="10"/>
      <c r="K720" s="10"/>
      <c r="L720" s="10"/>
      <c r="M720" s="10"/>
    </row>
    <row r="721" spans="9:13" ht="11.25">
      <c r="I721" s="10"/>
      <c r="J721" s="10"/>
      <c r="K721" s="10"/>
      <c r="L721" s="10"/>
      <c r="M721" s="10"/>
    </row>
    <row r="722" spans="9:13" ht="11.25">
      <c r="I722" s="10"/>
      <c r="J722" s="10"/>
      <c r="K722" s="10"/>
      <c r="L722" s="10"/>
      <c r="M722" s="10"/>
    </row>
    <row r="723" spans="9:13" ht="11.25">
      <c r="I723" s="10"/>
      <c r="J723" s="10"/>
      <c r="K723" s="10"/>
      <c r="L723" s="10"/>
      <c r="M723" s="10"/>
    </row>
    <row r="724" spans="9:13" ht="11.25">
      <c r="I724" s="10"/>
      <c r="J724" s="10"/>
      <c r="K724" s="10"/>
      <c r="L724" s="10"/>
      <c r="M724" s="10"/>
    </row>
    <row r="725" spans="9:13" ht="11.25">
      <c r="I725" s="10"/>
      <c r="J725" s="10"/>
      <c r="K725" s="10"/>
      <c r="L725" s="10"/>
      <c r="M725" s="10"/>
    </row>
    <row r="726" spans="9:13" ht="11.25">
      <c r="I726" s="10"/>
      <c r="J726" s="10"/>
      <c r="K726" s="10"/>
      <c r="L726" s="10"/>
      <c r="M726" s="10"/>
    </row>
    <row r="727" spans="9:13" ht="11.25">
      <c r="I727" s="10"/>
      <c r="J727" s="10"/>
      <c r="K727" s="10"/>
      <c r="L727" s="10"/>
      <c r="M727" s="10"/>
    </row>
    <row r="728" spans="9:13" ht="11.25">
      <c r="I728" s="10"/>
      <c r="J728" s="10"/>
      <c r="K728" s="10"/>
      <c r="L728" s="10"/>
      <c r="M728" s="10"/>
    </row>
    <row r="729" spans="9:13" ht="11.25">
      <c r="I729" s="10"/>
      <c r="J729" s="10"/>
      <c r="K729" s="10"/>
      <c r="L729" s="10"/>
      <c r="M729" s="10"/>
    </row>
    <row r="730" spans="9:13" ht="11.25">
      <c r="I730" s="10"/>
      <c r="J730" s="10"/>
      <c r="K730" s="10"/>
      <c r="L730" s="10"/>
      <c r="M730" s="10"/>
    </row>
    <row r="731" spans="9:13" ht="11.25">
      <c r="I731" s="10"/>
      <c r="J731" s="10"/>
      <c r="K731" s="10"/>
      <c r="L731" s="10"/>
      <c r="M731" s="10"/>
    </row>
    <row r="732" spans="9:13" ht="11.25">
      <c r="I732" s="10"/>
      <c r="J732" s="10"/>
      <c r="K732" s="10"/>
      <c r="L732" s="10"/>
      <c r="M732" s="10"/>
    </row>
    <row r="733" spans="9:13" ht="11.25">
      <c r="I733" s="10"/>
      <c r="J733" s="10"/>
      <c r="K733" s="10"/>
      <c r="L733" s="10"/>
      <c r="M733" s="10"/>
    </row>
    <row r="734" spans="9:13" ht="11.25">
      <c r="I734" s="10"/>
      <c r="J734" s="10"/>
      <c r="K734" s="10"/>
      <c r="L734" s="10"/>
      <c r="M734" s="10"/>
    </row>
    <row r="735" spans="9:13" ht="11.25">
      <c r="I735" s="10"/>
      <c r="J735" s="10"/>
      <c r="K735" s="10"/>
      <c r="L735" s="10"/>
      <c r="M735" s="10"/>
    </row>
    <row r="736" spans="9:13" ht="11.25">
      <c r="I736" s="10"/>
      <c r="J736" s="10"/>
      <c r="K736" s="10"/>
      <c r="L736" s="10"/>
      <c r="M736" s="10"/>
    </row>
    <row r="737" spans="9:13" ht="11.25">
      <c r="I737" s="10"/>
      <c r="J737" s="10"/>
      <c r="K737" s="10"/>
      <c r="L737" s="10"/>
      <c r="M737" s="10"/>
    </row>
    <row r="738" spans="9:13" ht="11.25">
      <c r="I738" s="10"/>
      <c r="J738" s="10"/>
      <c r="K738" s="10"/>
      <c r="L738" s="10"/>
      <c r="M738" s="10"/>
    </row>
    <row r="739" spans="9:13" ht="11.25">
      <c r="I739" s="10"/>
      <c r="J739" s="10"/>
      <c r="K739" s="10"/>
      <c r="L739" s="10"/>
      <c r="M739" s="10"/>
    </row>
    <row r="740" spans="9:13" ht="11.25">
      <c r="I740" s="10"/>
      <c r="J740" s="10"/>
      <c r="K740" s="10"/>
      <c r="L740" s="10"/>
      <c r="M740" s="10"/>
    </row>
    <row r="741" spans="9:13" ht="11.25">
      <c r="I741" s="10"/>
      <c r="J741" s="10"/>
      <c r="K741" s="10"/>
      <c r="L741" s="10"/>
      <c r="M741" s="10"/>
    </row>
    <row r="742" spans="9:13" ht="11.25">
      <c r="I742" s="10"/>
      <c r="J742" s="10"/>
      <c r="K742" s="10"/>
      <c r="L742" s="10"/>
      <c r="M742" s="10"/>
    </row>
    <row r="743" spans="9:13" ht="11.25">
      <c r="I743" s="10"/>
      <c r="J743" s="10"/>
      <c r="K743" s="10"/>
      <c r="L743" s="10"/>
      <c r="M743" s="10"/>
    </row>
    <row r="744" spans="9:13" ht="11.25">
      <c r="I744" s="10"/>
      <c r="J744" s="10"/>
      <c r="K744" s="10"/>
      <c r="L744" s="10"/>
      <c r="M744" s="10"/>
    </row>
    <row r="745" spans="9:13" ht="11.25">
      <c r="I745" s="10"/>
      <c r="J745" s="10"/>
      <c r="K745" s="10"/>
      <c r="L745" s="10"/>
      <c r="M745" s="10"/>
    </row>
    <row r="746" spans="9:13" ht="11.25">
      <c r="I746" s="10"/>
      <c r="J746" s="10"/>
      <c r="K746" s="10"/>
      <c r="L746" s="10"/>
      <c r="M746" s="10"/>
    </row>
    <row r="747" spans="9:13" ht="11.25">
      <c r="I747" s="10"/>
      <c r="J747" s="10"/>
      <c r="K747" s="10"/>
      <c r="L747" s="10"/>
      <c r="M747" s="10"/>
    </row>
    <row r="748" spans="9:13" ht="11.25">
      <c r="I748" s="10"/>
      <c r="J748" s="10"/>
      <c r="K748" s="10"/>
      <c r="L748" s="10"/>
      <c r="M748" s="10"/>
    </row>
    <row r="749" spans="9:13" ht="11.25">
      <c r="I749" s="10"/>
      <c r="J749" s="10"/>
      <c r="K749" s="10"/>
      <c r="L749" s="10"/>
      <c r="M749" s="10"/>
    </row>
    <row r="750" spans="9:13" ht="11.25">
      <c r="I750" s="10"/>
      <c r="J750" s="10"/>
      <c r="K750" s="10"/>
      <c r="L750" s="10"/>
      <c r="M750" s="10"/>
    </row>
    <row r="751" spans="9:13" ht="11.25">
      <c r="I751" s="10"/>
      <c r="J751" s="10"/>
      <c r="K751" s="10"/>
      <c r="L751" s="10"/>
      <c r="M751" s="10"/>
    </row>
    <row r="752" spans="9:13" ht="11.25">
      <c r="I752" s="10"/>
      <c r="J752" s="10"/>
      <c r="K752" s="10"/>
      <c r="L752" s="10"/>
      <c r="M752" s="10"/>
    </row>
    <row r="753" spans="9:13" ht="11.25">
      <c r="I753" s="10"/>
      <c r="J753" s="10"/>
      <c r="K753" s="10"/>
      <c r="L753" s="10"/>
      <c r="M753" s="10"/>
    </row>
    <row r="754" spans="9:13" ht="11.25">
      <c r="I754" s="10"/>
      <c r="J754" s="10"/>
      <c r="K754" s="10"/>
      <c r="L754" s="10"/>
      <c r="M754" s="10"/>
    </row>
    <row r="755" spans="9:13" ht="11.25">
      <c r="I755" s="10"/>
      <c r="J755" s="10"/>
      <c r="K755" s="10"/>
      <c r="L755" s="10"/>
      <c r="M755" s="10"/>
    </row>
    <row r="756" spans="9:13" ht="11.25">
      <c r="I756" s="10"/>
      <c r="J756" s="10"/>
      <c r="K756" s="10"/>
      <c r="L756" s="10"/>
      <c r="M756" s="10"/>
    </row>
    <row r="757" spans="9:13" ht="11.25">
      <c r="I757" s="10"/>
      <c r="J757" s="10"/>
      <c r="K757" s="10"/>
      <c r="L757" s="10"/>
      <c r="M757" s="10"/>
    </row>
    <row r="758" spans="9:13" ht="11.25">
      <c r="I758" s="10"/>
      <c r="J758" s="10"/>
      <c r="K758" s="10"/>
      <c r="L758" s="10"/>
      <c r="M758" s="10"/>
    </row>
    <row r="759" spans="9:13" ht="11.25">
      <c r="I759" s="10"/>
      <c r="J759" s="10"/>
      <c r="K759" s="10"/>
      <c r="L759" s="10"/>
      <c r="M759" s="10"/>
    </row>
    <row r="760" spans="9:13" ht="11.25">
      <c r="I760" s="10"/>
      <c r="J760" s="10"/>
      <c r="K760" s="10"/>
      <c r="L760" s="10"/>
      <c r="M760" s="10"/>
    </row>
    <row r="761" spans="9:13" ht="11.25">
      <c r="I761" s="10"/>
      <c r="J761" s="10"/>
      <c r="K761" s="10"/>
      <c r="L761" s="10"/>
      <c r="M761" s="10"/>
    </row>
    <row r="762" spans="9:13" ht="11.25">
      <c r="I762" s="10"/>
      <c r="J762" s="10"/>
      <c r="K762" s="10"/>
      <c r="L762" s="10"/>
      <c r="M762" s="10"/>
    </row>
    <row r="763" spans="9:13" ht="11.25">
      <c r="I763" s="10"/>
      <c r="J763" s="10"/>
      <c r="K763" s="10"/>
      <c r="L763" s="10"/>
      <c r="M763" s="10"/>
    </row>
    <row r="764" spans="9:13" ht="11.25">
      <c r="I764" s="10"/>
      <c r="J764" s="10"/>
      <c r="K764" s="10"/>
      <c r="L764" s="10"/>
      <c r="M764" s="10"/>
    </row>
    <row r="765" spans="9:13" ht="11.25">
      <c r="I765" s="10"/>
      <c r="J765" s="10"/>
      <c r="K765" s="10"/>
      <c r="L765" s="10"/>
      <c r="M765" s="10"/>
    </row>
    <row r="766" spans="9:13" ht="11.25">
      <c r="I766" s="10"/>
      <c r="J766" s="10"/>
      <c r="K766" s="10"/>
      <c r="L766" s="10"/>
      <c r="M766" s="10"/>
    </row>
    <row r="767" spans="9:13" ht="11.25">
      <c r="I767" s="10"/>
      <c r="J767" s="10"/>
      <c r="K767" s="10"/>
      <c r="L767" s="10"/>
      <c r="M767" s="10"/>
    </row>
    <row r="768" spans="9:13" ht="11.25">
      <c r="I768" s="10"/>
      <c r="J768" s="10"/>
      <c r="K768" s="10"/>
      <c r="L768" s="10"/>
      <c r="M768" s="10"/>
    </row>
    <row r="769" spans="9:13" ht="11.25">
      <c r="I769" s="10"/>
      <c r="J769" s="10"/>
      <c r="K769" s="10"/>
      <c r="L769" s="10"/>
      <c r="M769" s="10"/>
    </row>
    <row r="770" spans="9:13" ht="11.25">
      <c r="I770" s="10"/>
      <c r="J770" s="10"/>
      <c r="K770" s="10"/>
      <c r="L770" s="10"/>
      <c r="M770" s="10"/>
    </row>
    <row r="771" spans="9:13" ht="11.25">
      <c r="I771" s="10"/>
      <c r="J771" s="10"/>
      <c r="K771" s="10"/>
      <c r="L771" s="10"/>
      <c r="M771" s="10"/>
    </row>
    <row r="772" spans="9:13" ht="11.25">
      <c r="I772" s="10"/>
      <c r="J772" s="10"/>
      <c r="K772" s="10"/>
      <c r="L772" s="10"/>
      <c r="M772" s="10"/>
    </row>
    <row r="773" spans="9:13" ht="11.25">
      <c r="I773" s="10"/>
      <c r="J773" s="10"/>
      <c r="K773" s="10"/>
      <c r="L773" s="10"/>
      <c r="M773" s="10"/>
    </row>
    <row r="774" spans="9:13" ht="11.25">
      <c r="I774" s="10"/>
      <c r="J774" s="10"/>
      <c r="K774" s="10"/>
      <c r="L774" s="10"/>
      <c r="M774" s="10"/>
    </row>
    <row r="775" spans="9:13" ht="11.25">
      <c r="I775" s="10"/>
      <c r="J775" s="10"/>
      <c r="K775" s="10"/>
      <c r="L775" s="10"/>
      <c r="M775" s="10"/>
    </row>
    <row r="776" spans="9:13" ht="11.25">
      <c r="I776" s="10"/>
      <c r="J776" s="10"/>
      <c r="K776" s="10"/>
      <c r="L776" s="10"/>
      <c r="M776" s="10"/>
    </row>
    <row r="777" spans="9:13" ht="11.25">
      <c r="I777" s="10"/>
      <c r="J777" s="10"/>
      <c r="K777" s="10"/>
      <c r="L777" s="10"/>
      <c r="M777" s="10"/>
    </row>
    <row r="778" spans="9:13" ht="11.25">
      <c r="I778" s="10"/>
      <c r="J778" s="10"/>
      <c r="K778" s="10"/>
      <c r="L778" s="10"/>
      <c r="M778" s="10"/>
    </row>
    <row r="779" spans="9:13" ht="11.25">
      <c r="I779" s="10"/>
      <c r="J779" s="10"/>
      <c r="K779" s="10"/>
      <c r="L779" s="10"/>
      <c r="M779" s="10"/>
    </row>
    <row r="780" spans="9:13" ht="11.25">
      <c r="I780" s="10"/>
      <c r="J780" s="10"/>
      <c r="K780" s="10"/>
      <c r="L780" s="10"/>
      <c r="M780" s="10"/>
    </row>
    <row r="781" spans="9:13" ht="11.25">
      <c r="I781" s="10"/>
      <c r="J781" s="10"/>
      <c r="K781" s="10"/>
      <c r="L781" s="10"/>
      <c r="M781" s="10"/>
    </row>
    <row r="782" spans="9:13" ht="11.25">
      <c r="I782" s="10"/>
      <c r="J782" s="10"/>
      <c r="K782" s="10"/>
      <c r="L782" s="10"/>
      <c r="M782" s="10"/>
    </row>
    <row r="783" spans="9:13" ht="11.25">
      <c r="I783" s="10"/>
      <c r="J783" s="10"/>
      <c r="K783" s="10"/>
      <c r="L783" s="10"/>
      <c r="M783" s="10"/>
    </row>
    <row r="784" spans="9:13" ht="11.25">
      <c r="I784" s="10"/>
      <c r="J784" s="10"/>
      <c r="K784" s="10"/>
      <c r="L784" s="10"/>
      <c r="M784" s="10"/>
    </row>
    <row r="785" spans="9:13" ht="11.25">
      <c r="I785" s="10"/>
      <c r="J785" s="10"/>
      <c r="K785" s="10"/>
      <c r="L785" s="10"/>
      <c r="M785" s="10"/>
    </row>
    <row r="786" spans="9:13" ht="11.25">
      <c r="I786" s="10"/>
      <c r="J786" s="10"/>
      <c r="K786" s="10"/>
      <c r="L786" s="10"/>
      <c r="M786" s="10"/>
    </row>
    <row r="787" spans="9:13" ht="11.25">
      <c r="I787" s="10"/>
      <c r="J787" s="10"/>
      <c r="K787" s="10"/>
      <c r="L787" s="10"/>
      <c r="M787" s="10"/>
    </row>
    <row r="788" spans="9:13" ht="11.25">
      <c r="I788" s="10"/>
      <c r="J788" s="10"/>
      <c r="K788" s="10"/>
      <c r="L788" s="10"/>
      <c r="M788" s="10"/>
    </row>
    <row r="789" spans="9:13" ht="11.25">
      <c r="I789" s="10"/>
      <c r="J789" s="10"/>
      <c r="K789" s="10"/>
      <c r="L789" s="10"/>
      <c r="M789" s="10"/>
    </row>
    <row r="790" spans="9:13" ht="11.25">
      <c r="I790" s="10"/>
      <c r="J790" s="10"/>
      <c r="K790" s="10"/>
      <c r="L790" s="10"/>
      <c r="M790" s="10"/>
    </row>
    <row r="791" spans="9:13" ht="11.25">
      <c r="I791" s="10"/>
      <c r="J791" s="10"/>
      <c r="K791" s="10"/>
      <c r="L791" s="10"/>
      <c r="M791" s="10"/>
    </row>
    <row r="792" spans="9:13" ht="11.25">
      <c r="I792" s="10"/>
      <c r="J792" s="10"/>
      <c r="K792" s="10"/>
      <c r="L792" s="10"/>
      <c r="M792" s="10"/>
    </row>
    <row r="793" spans="9:13" ht="11.25">
      <c r="I793" s="10"/>
      <c r="J793" s="10"/>
      <c r="K793" s="10"/>
      <c r="L793" s="10"/>
      <c r="M793" s="10"/>
    </row>
    <row r="794" spans="9:13" ht="11.25">
      <c r="I794" s="10"/>
      <c r="J794" s="10"/>
      <c r="K794" s="10"/>
      <c r="L794" s="10"/>
      <c r="M794" s="10"/>
    </row>
    <row r="795" spans="9:13" ht="11.25">
      <c r="I795" s="10"/>
      <c r="J795" s="10"/>
      <c r="K795" s="10"/>
      <c r="L795" s="10"/>
      <c r="M795" s="10"/>
    </row>
    <row r="796" spans="9:13" ht="11.25">
      <c r="I796" s="10"/>
      <c r="J796" s="10"/>
      <c r="K796" s="10"/>
      <c r="L796" s="10"/>
      <c r="M796" s="10"/>
    </row>
    <row r="797" spans="9:13" ht="11.25">
      <c r="I797" s="10"/>
      <c r="J797" s="10"/>
      <c r="K797" s="10"/>
      <c r="L797" s="10"/>
      <c r="M797" s="10"/>
    </row>
    <row r="798" spans="9:13" ht="11.25">
      <c r="I798" s="10"/>
      <c r="J798" s="10"/>
      <c r="K798" s="10"/>
      <c r="L798" s="10"/>
      <c r="M798" s="10"/>
    </row>
    <row r="799" spans="9:13" ht="11.25">
      <c r="I799" s="10"/>
      <c r="J799" s="10"/>
      <c r="K799" s="10"/>
      <c r="L799" s="10"/>
      <c r="M799" s="10"/>
    </row>
    <row r="800" spans="9:13" ht="11.25">
      <c r="I800" s="10"/>
      <c r="J800" s="10"/>
      <c r="K800" s="10"/>
      <c r="L800" s="10"/>
      <c r="M800" s="10"/>
    </row>
    <row r="801" spans="9:13" ht="11.25">
      <c r="I801" s="10"/>
      <c r="J801" s="10"/>
      <c r="K801" s="10"/>
      <c r="L801" s="10"/>
      <c r="M801" s="10"/>
    </row>
    <row r="802" spans="9:13" ht="11.25">
      <c r="I802" s="10"/>
      <c r="J802" s="10"/>
      <c r="K802" s="10"/>
      <c r="L802" s="10"/>
      <c r="M802" s="10"/>
    </row>
    <row r="803" spans="9:13" ht="11.25">
      <c r="I803" s="10"/>
      <c r="J803" s="10"/>
      <c r="K803" s="10"/>
      <c r="L803" s="10"/>
      <c r="M803" s="10"/>
    </row>
    <row r="804" spans="9:13" ht="11.25">
      <c r="I804" s="10"/>
      <c r="J804" s="10"/>
      <c r="K804" s="10"/>
      <c r="L804" s="10"/>
      <c r="M804" s="10"/>
    </row>
    <row r="805" spans="9:13" ht="11.25">
      <c r="I805" s="10"/>
      <c r="J805" s="10"/>
      <c r="K805" s="10"/>
      <c r="L805" s="10"/>
      <c r="M805" s="10"/>
    </row>
    <row r="806" spans="9:13" ht="11.25">
      <c r="I806" s="10"/>
      <c r="J806" s="10"/>
      <c r="K806" s="10"/>
      <c r="L806" s="10"/>
      <c r="M806" s="10"/>
    </row>
    <row r="807" spans="9:13" ht="11.25">
      <c r="I807" s="10"/>
      <c r="J807" s="10"/>
      <c r="K807" s="10"/>
      <c r="L807" s="10"/>
      <c r="M807" s="10"/>
    </row>
    <row r="808" spans="9:13" ht="11.25">
      <c r="I808" s="10"/>
      <c r="J808" s="10"/>
      <c r="K808" s="10"/>
      <c r="L808" s="10"/>
      <c r="M808" s="10"/>
    </row>
    <row r="809" spans="9:13" ht="11.25">
      <c r="I809" s="10"/>
      <c r="J809" s="10"/>
      <c r="K809" s="10"/>
      <c r="L809" s="10"/>
      <c r="M809" s="10"/>
    </row>
    <row r="810" spans="9:13" ht="11.25">
      <c r="I810" s="10"/>
      <c r="J810" s="10"/>
      <c r="K810" s="10"/>
      <c r="L810" s="10"/>
      <c r="M810" s="10"/>
    </row>
    <row r="811" spans="9:13" ht="11.25">
      <c r="I811" s="10"/>
      <c r="J811" s="10"/>
      <c r="K811" s="10"/>
      <c r="L811" s="10"/>
      <c r="M811" s="10"/>
    </row>
    <row r="812" spans="9:13" ht="11.25">
      <c r="I812" s="10"/>
      <c r="J812" s="10"/>
      <c r="K812" s="10"/>
      <c r="L812" s="10"/>
      <c r="M812" s="10"/>
    </row>
    <row r="813" spans="9:13" ht="11.25">
      <c r="I813" s="10"/>
      <c r="J813" s="10"/>
      <c r="K813" s="10"/>
      <c r="L813" s="10"/>
      <c r="M813" s="10"/>
    </row>
    <row r="814" spans="9:13" ht="11.25">
      <c r="I814" s="10"/>
      <c r="J814" s="10"/>
      <c r="K814" s="10"/>
      <c r="L814" s="10"/>
      <c r="M814" s="10"/>
    </row>
    <row r="815" spans="9:13" ht="11.25">
      <c r="I815" s="10"/>
      <c r="J815" s="10"/>
      <c r="K815" s="10"/>
      <c r="L815" s="10"/>
      <c r="M815" s="10"/>
    </row>
    <row r="816" spans="9:13" ht="11.25">
      <c r="I816" s="10"/>
      <c r="J816" s="10"/>
      <c r="K816" s="10"/>
      <c r="L816" s="10"/>
      <c r="M816" s="10"/>
    </row>
    <row r="817" spans="9:13" ht="11.25">
      <c r="I817" s="10"/>
      <c r="J817" s="10"/>
      <c r="K817" s="10"/>
      <c r="L817" s="10"/>
      <c r="M817" s="10"/>
    </row>
    <row r="818" spans="9:13" ht="11.25">
      <c r="I818" s="10"/>
      <c r="J818" s="10"/>
      <c r="K818" s="10"/>
      <c r="L818" s="10"/>
      <c r="M818" s="10"/>
    </row>
    <row r="819" spans="9:13" ht="11.25">
      <c r="I819" s="10"/>
      <c r="J819" s="10"/>
      <c r="K819" s="10"/>
      <c r="L819" s="10"/>
      <c r="M819" s="10"/>
    </row>
    <row r="820" spans="9:13" ht="11.25">
      <c r="I820" s="10"/>
      <c r="J820" s="10"/>
      <c r="K820" s="10"/>
      <c r="L820" s="10"/>
      <c r="M820" s="10"/>
    </row>
    <row r="821" spans="9:13" ht="11.25">
      <c r="I821" s="10"/>
      <c r="J821" s="10"/>
      <c r="K821" s="10"/>
      <c r="L821" s="10"/>
      <c r="M821" s="10"/>
    </row>
    <row r="822" spans="9:13" ht="11.25">
      <c r="I822" s="10"/>
      <c r="J822" s="10"/>
      <c r="K822" s="10"/>
      <c r="L822" s="10"/>
      <c r="M822" s="10"/>
    </row>
    <row r="823" spans="9:13" ht="11.25">
      <c r="I823" s="10"/>
      <c r="J823" s="10"/>
      <c r="K823" s="10"/>
      <c r="L823" s="10"/>
      <c r="M823" s="10"/>
    </row>
    <row r="824" spans="9:13" ht="11.25">
      <c r="I824" s="10"/>
      <c r="J824" s="10"/>
      <c r="K824" s="10"/>
      <c r="L824" s="10"/>
      <c r="M824" s="10"/>
    </row>
    <row r="825" spans="9:13" ht="11.25">
      <c r="I825" s="10"/>
      <c r="J825" s="10"/>
      <c r="K825" s="10"/>
      <c r="L825" s="10"/>
      <c r="M825" s="10"/>
    </row>
    <row r="826" spans="9:13" ht="11.25">
      <c r="I826" s="10"/>
      <c r="J826" s="10"/>
      <c r="K826" s="10"/>
      <c r="L826" s="10"/>
      <c r="M826" s="10"/>
    </row>
    <row r="827" spans="9:13" ht="11.25">
      <c r="I827" s="10"/>
      <c r="J827" s="10"/>
      <c r="K827" s="10"/>
      <c r="L827" s="10"/>
      <c r="M827" s="10"/>
    </row>
    <row r="828" spans="9:13" ht="11.25">
      <c r="I828" s="10"/>
      <c r="J828" s="10"/>
      <c r="K828" s="10"/>
      <c r="L828" s="10"/>
      <c r="M828" s="10"/>
    </row>
    <row r="829" spans="9:13" ht="11.25">
      <c r="I829" s="10"/>
      <c r="J829" s="10"/>
      <c r="K829" s="10"/>
      <c r="L829" s="10"/>
      <c r="M829" s="10"/>
    </row>
    <row r="830" spans="9:13" ht="11.25">
      <c r="I830" s="10"/>
      <c r="J830" s="10"/>
      <c r="K830" s="10"/>
      <c r="L830" s="10"/>
      <c r="M830" s="10"/>
    </row>
    <row r="831" spans="9:13" ht="11.25">
      <c r="I831" s="10"/>
      <c r="J831" s="10"/>
      <c r="K831" s="10"/>
      <c r="L831" s="10"/>
      <c r="M831" s="10"/>
    </row>
    <row r="832" spans="9:13" ht="11.25">
      <c r="I832" s="10"/>
      <c r="J832" s="10"/>
      <c r="K832" s="10"/>
      <c r="L832" s="10"/>
      <c r="M832" s="10"/>
    </row>
    <row r="833" spans="9:13" ht="11.25">
      <c r="I833" s="10"/>
      <c r="J833" s="10"/>
      <c r="K833" s="10"/>
      <c r="L833" s="10"/>
      <c r="M833" s="10"/>
    </row>
    <row r="834" spans="9:13" ht="11.25">
      <c r="I834" s="10"/>
      <c r="J834" s="10"/>
      <c r="K834" s="10"/>
      <c r="L834" s="10"/>
      <c r="M834" s="10"/>
    </row>
    <row r="835" spans="9:13" ht="11.25">
      <c r="I835" s="10"/>
      <c r="J835" s="10"/>
      <c r="K835" s="10"/>
      <c r="L835" s="10"/>
      <c r="M835" s="10"/>
    </row>
    <row r="836" spans="9:13" ht="11.25">
      <c r="I836" s="10"/>
      <c r="J836" s="10"/>
      <c r="K836" s="10"/>
      <c r="L836" s="10"/>
      <c r="M836" s="10"/>
    </row>
    <row r="837" spans="9:13" ht="11.25">
      <c r="I837" s="10"/>
      <c r="J837" s="10"/>
      <c r="K837" s="10"/>
      <c r="L837" s="10"/>
      <c r="M837" s="10"/>
    </row>
    <row r="838" spans="9:13" ht="11.25">
      <c r="I838" s="10"/>
      <c r="J838" s="10"/>
      <c r="K838" s="10"/>
      <c r="L838" s="10"/>
      <c r="M838" s="10"/>
    </row>
    <row r="839" spans="9:13" ht="11.25">
      <c r="I839" s="10"/>
      <c r="J839" s="10"/>
      <c r="K839" s="10"/>
      <c r="L839" s="10"/>
      <c r="M839" s="10"/>
    </row>
    <row r="840" spans="9:13" ht="11.25">
      <c r="I840" s="10"/>
      <c r="J840" s="10"/>
      <c r="K840" s="10"/>
      <c r="L840" s="10"/>
      <c r="M840" s="10"/>
    </row>
    <row r="841" spans="9:13" ht="11.25">
      <c r="I841" s="10"/>
      <c r="J841" s="10"/>
      <c r="K841" s="10"/>
      <c r="L841" s="10"/>
      <c r="M841" s="10"/>
    </row>
    <row r="842" spans="9:13" ht="11.25">
      <c r="I842" s="10"/>
      <c r="J842" s="10"/>
      <c r="K842" s="10"/>
      <c r="L842" s="10"/>
      <c r="M842" s="10"/>
    </row>
    <row r="843" spans="9:13" ht="11.25">
      <c r="I843" s="10"/>
      <c r="J843" s="10"/>
      <c r="K843" s="10"/>
      <c r="L843" s="10"/>
      <c r="M843" s="10"/>
    </row>
    <row r="844" spans="9:13" ht="11.25">
      <c r="I844" s="10"/>
      <c r="J844" s="10"/>
      <c r="K844" s="10"/>
      <c r="L844" s="10"/>
      <c r="M844" s="10"/>
    </row>
    <row r="845" spans="9:13" ht="11.25">
      <c r="I845" s="10"/>
      <c r="J845" s="10"/>
      <c r="K845" s="10"/>
      <c r="L845" s="10"/>
      <c r="M845" s="10"/>
    </row>
    <row r="846" spans="9:13" ht="11.25">
      <c r="I846" s="10"/>
      <c r="J846" s="10"/>
      <c r="K846" s="10"/>
      <c r="L846" s="10"/>
      <c r="M846" s="10"/>
    </row>
    <row r="847" spans="9:13" ht="11.25">
      <c r="I847" s="10"/>
      <c r="J847" s="10"/>
      <c r="K847" s="10"/>
      <c r="L847" s="10"/>
      <c r="M847" s="10"/>
    </row>
    <row r="848" spans="9:13" ht="11.25">
      <c r="I848" s="10"/>
      <c r="J848" s="10"/>
      <c r="K848" s="10"/>
      <c r="L848" s="10"/>
      <c r="M848" s="10"/>
    </row>
    <row r="849" spans="9:13" ht="11.25">
      <c r="I849" s="10"/>
      <c r="J849" s="10"/>
      <c r="K849" s="10"/>
      <c r="L849" s="10"/>
      <c r="M849" s="10"/>
    </row>
    <row r="850" spans="9:13" ht="11.25">
      <c r="I850" s="10"/>
      <c r="J850" s="10"/>
      <c r="K850" s="10"/>
      <c r="L850" s="10"/>
      <c r="M850" s="10"/>
    </row>
    <row r="851" spans="9:13" ht="11.25">
      <c r="I851" s="10"/>
      <c r="J851" s="10"/>
      <c r="K851" s="10"/>
      <c r="L851" s="10"/>
      <c r="M851" s="10"/>
    </row>
    <row r="852" spans="9:13" ht="11.25">
      <c r="I852" s="10"/>
      <c r="J852" s="10"/>
      <c r="K852" s="10"/>
      <c r="L852" s="10"/>
      <c r="M852" s="10"/>
    </row>
    <row r="853" spans="9:13" ht="11.25">
      <c r="I853" s="10"/>
      <c r="J853" s="10"/>
      <c r="K853" s="10"/>
      <c r="L853" s="10"/>
      <c r="M853" s="10"/>
    </row>
    <row r="854" spans="9:13" ht="11.25">
      <c r="I854" s="10"/>
      <c r="J854" s="10"/>
      <c r="K854" s="10"/>
      <c r="L854" s="10"/>
      <c r="M854" s="10"/>
    </row>
    <row r="855" spans="9:13" ht="11.25">
      <c r="I855" s="10"/>
      <c r="J855" s="10"/>
      <c r="K855" s="10"/>
      <c r="L855" s="10"/>
      <c r="M855" s="10"/>
    </row>
    <row r="856" spans="9:13" ht="11.25">
      <c r="I856" s="10"/>
      <c r="J856" s="10"/>
      <c r="K856" s="10"/>
      <c r="L856" s="10"/>
      <c r="M856" s="10"/>
    </row>
    <row r="857" spans="9:13" ht="11.25">
      <c r="I857" s="10"/>
      <c r="J857" s="10"/>
      <c r="K857" s="10"/>
      <c r="L857" s="10"/>
      <c r="M857" s="10"/>
    </row>
    <row r="858" spans="9:13" ht="11.25">
      <c r="I858" s="10"/>
      <c r="J858" s="10"/>
      <c r="K858" s="10"/>
      <c r="L858" s="10"/>
      <c r="M858" s="10"/>
    </row>
    <row r="859" spans="9:13" ht="11.25">
      <c r="I859" s="10"/>
      <c r="J859" s="10"/>
      <c r="K859" s="10"/>
      <c r="L859" s="10"/>
      <c r="M859" s="10"/>
    </row>
    <row r="860" spans="9:13" ht="11.25">
      <c r="I860" s="10"/>
      <c r="J860" s="10"/>
      <c r="K860" s="10"/>
      <c r="L860" s="10"/>
      <c r="M860" s="10"/>
    </row>
    <row r="861" spans="9:13" ht="11.25">
      <c r="I861" s="10"/>
      <c r="J861" s="10"/>
      <c r="K861" s="10"/>
      <c r="L861" s="10"/>
      <c r="M861" s="10"/>
    </row>
    <row r="862" spans="9:13" ht="11.25">
      <c r="I862" s="10"/>
      <c r="J862" s="10"/>
      <c r="K862" s="10"/>
      <c r="L862" s="10"/>
      <c r="M862" s="10"/>
    </row>
    <row r="863" spans="9:13" ht="11.25">
      <c r="I863" s="10"/>
      <c r="J863" s="10"/>
      <c r="K863" s="10"/>
      <c r="L863" s="10"/>
      <c r="M863" s="10"/>
    </row>
    <row r="864" spans="9:13" ht="11.25">
      <c r="I864" s="10"/>
      <c r="J864" s="10"/>
      <c r="K864" s="10"/>
      <c r="L864" s="10"/>
      <c r="M864" s="10"/>
    </row>
    <row r="865" spans="9:13" ht="11.25">
      <c r="I865" s="10"/>
      <c r="J865" s="10"/>
      <c r="K865" s="10"/>
      <c r="L865" s="10"/>
      <c r="M865" s="10"/>
    </row>
    <row r="866" spans="9:13" ht="11.25">
      <c r="I866" s="10"/>
      <c r="J866" s="10"/>
      <c r="K866" s="10"/>
      <c r="L866" s="10"/>
      <c r="M866" s="10"/>
    </row>
    <row r="867" spans="9:13" ht="11.25">
      <c r="I867" s="10"/>
      <c r="J867" s="10"/>
      <c r="K867" s="10"/>
      <c r="L867" s="10"/>
      <c r="M867" s="10"/>
    </row>
    <row r="868" spans="9:13" ht="11.25">
      <c r="I868" s="10"/>
      <c r="J868" s="10"/>
      <c r="K868" s="10"/>
      <c r="L868" s="10"/>
      <c r="M868" s="10"/>
    </row>
    <row r="869" spans="9:13" ht="11.25">
      <c r="I869" s="10"/>
      <c r="J869" s="10"/>
      <c r="K869" s="10"/>
      <c r="L869" s="10"/>
      <c r="M869" s="10"/>
    </row>
    <row r="870" spans="9:13" ht="11.25">
      <c r="I870" s="10"/>
      <c r="J870" s="10"/>
      <c r="K870" s="10"/>
      <c r="L870" s="10"/>
      <c r="M870" s="10"/>
    </row>
    <row r="871" spans="9:13" ht="11.25">
      <c r="I871" s="10"/>
      <c r="J871" s="10"/>
      <c r="K871" s="10"/>
      <c r="L871" s="10"/>
      <c r="M871" s="10"/>
    </row>
    <row r="872" spans="9:13" ht="11.25">
      <c r="I872" s="10"/>
      <c r="J872" s="10"/>
      <c r="K872" s="10"/>
      <c r="L872" s="10"/>
      <c r="M872" s="10"/>
    </row>
    <row r="873" spans="9:13" ht="11.25">
      <c r="I873" s="10"/>
      <c r="J873" s="10"/>
      <c r="K873" s="10"/>
      <c r="L873" s="10"/>
      <c r="M873" s="10"/>
    </row>
    <row r="874" spans="9:13" ht="11.25">
      <c r="I874" s="10"/>
      <c r="J874" s="10"/>
      <c r="K874" s="10"/>
      <c r="L874" s="10"/>
      <c r="M874" s="10"/>
    </row>
    <row r="875" spans="9:13" ht="11.25">
      <c r="I875" s="10"/>
      <c r="J875" s="10"/>
      <c r="K875" s="10"/>
      <c r="L875" s="10"/>
      <c r="M875" s="10"/>
    </row>
    <row r="876" spans="9:13" ht="11.25">
      <c r="I876" s="10"/>
      <c r="J876" s="10"/>
      <c r="K876" s="10"/>
      <c r="L876" s="10"/>
      <c r="M876" s="10"/>
    </row>
    <row r="877" spans="9:13" ht="11.25">
      <c r="I877" s="10"/>
      <c r="J877" s="10"/>
      <c r="K877" s="10"/>
      <c r="L877" s="10"/>
      <c r="M877" s="10"/>
    </row>
    <row r="878" spans="9:13" ht="11.25">
      <c r="I878" s="10"/>
      <c r="J878" s="10"/>
      <c r="K878" s="10"/>
      <c r="L878" s="10"/>
      <c r="M878" s="10"/>
    </row>
    <row r="879" spans="9:13" ht="11.25">
      <c r="I879" s="10"/>
      <c r="J879" s="10"/>
      <c r="K879" s="10"/>
      <c r="L879" s="10"/>
      <c r="M879" s="10"/>
    </row>
    <row r="880" spans="9:13" ht="11.25">
      <c r="I880" s="10"/>
      <c r="J880" s="10"/>
      <c r="K880" s="10"/>
      <c r="L880" s="10"/>
      <c r="M880" s="10"/>
    </row>
    <row r="881" spans="9:13" ht="11.25">
      <c r="I881" s="10"/>
      <c r="J881" s="10"/>
      <c r="K881" s="10"/>
      <c r="L881" s="10"/>
      <c r="M881" s="10"/>
    </row>
    <row r="882" spans="9:13" ht="11.25">
      <c r="I882" s="10"/>
      <c r="J882" s="10"/>
      <c r="K882" s="10"/>
      <c r="L882" s="10"/>
      <c r="M882" s="10"/>
    </row>
    <row r="883" spans="9:13" ht="11.25">
      <c r="I883" s="10"/>
      <c r="J883" s="10"/>
      <c r="K883" s="10"/>
      <c r="L883" s="10"/>
      <c r="M883" s="10"/>
    </row>
    <row r="884" spans="9:13" ht="11.25">
      <c r="I884" s="10"/>
      <c r="J884" s="10"/>
      <c r="K884" s="10"/>
      <c r="L884" s="10"/>
      <c r="M884" s="10"/>
    </row>
    <row r="885" spans="9:13" ht="11.25">
      <c r="I885" s="10"/>
      <c r="J885" s="10"/>
      <c r="K885" s="10"/>
      <c r="L885" s="10"/>
      <c r="M885" s="10"/>
    </row>
    <row r="886" spans="9:13" ht="11.25">
      <c r="I886" s="10"/>
      <c r="J886" s="10"/>
      <c r="K886" s="10"/>
      <c r="L886" s="10"/>
      <c r="M886" s="10"/>
    </row>
    <row r="887" spans="9:13" ht="11.25">
      <c r="I887" s="10"/>
      <c r="J887" s="10"/>
      <c r="K887" s="10"/>
      <c r="L887" s="10"/>
      <c r="M887" s="10"/>
    </row>
    <row r="888" spans="9:13" ht="11.25">
      <c r="I888" s="10"/>
      <c r="J888" s="10"/>
      <c r="K888" s="10"/>
      <c r="L888" s="10"/>
      <c r="M888" s="10"/>
    </row>
    <row r="889" spans="9:13" ht="11.25">
      <c r="I889" s="10"/>
      <c r="J889" s="10"/>
      <c r="K889" s="10"/>
      <c r="L889" s="10"/>
      <c r="M889" s="10"/>
    </row>
    <row r="890" spans="9:13" ht="11.25">
      <c r="I890" s="10"/>
      <c r="J890" s="10"/>
      <c r="K890" s="10"/>
      <c r="L890" s="10"/>
      <c r="M890" s="10"/>
    </row>
    <row r="891" spans="9:13" ht="11.25">
      <c r="I891" s="10"/>
      <c r="J891" s="10"/>
      <c r="K891" s="10"/>
      <c r="L891" s="10"/>
      <c r="M891" s="10"/>
    </row>
    <row r="892" spans="9:13" ht="11.25">
      <c r="I892" s="10"/>
      <c r="J892" s="10"/>
      <c r="K892" s="10"/>
      <c r="L892" s="10"/>
      <c r="M892" s="10"/>
    </row>
    <row r="893" spans="9:13" ht="11.25">
      <c r="I893" s="10"/>
      <c r="J893" s="10"/>
      <c r="K893" s="10"/>
      <c r="L893" s="10"/>
      <c r="M893" s="10"/>
    </row>
    <row r="894" spans="9:13" ht="11.25">
      <c r="I894" s="10"/>
      <c r="J894" s="10"/>
      <c r="K894" s="10"/>
      <c r="L894" s="10"/>
      <c r="M894" s="10"/>
    </row>
    <row r="895" spans="9:13" ht="11.25">
      <c r="I895" s="10"/>
      <c r="J895" s="10"/>
      <c r="K895" s="10"/>
      <c r="L895" s="10"/>
      <c r="M895" s="10"/>
    </row>
    <row r="896" spans="9:13" ht="11.25">
      <c r="I896" s="10"/>
      <c r="J896" s="10"/>
      <c r="K896" s="10"/>
      <c r="L896" s="10"/>
      <c r="M896" s="10"/>
    </row>
    <row r="897" spans="9:13" ht="11.25">
      <c r="I897" s="10"/>
      <c r="J897" s="10"/>
      <c r="K897" s="10"/>
      <c r="L897" s="10"/>
      <c r="M897" s="10"/>
    </row>
    <row r="898" spans="9:13" ht="11.25">
      <c r="I898" s="10"/>
      <c r="J898" s="10"/>
      <c r="K898" s="10"/>
      <c r="L898" s="10"/>
      <c r="M898" s="10"/>
    </row>
    <row r="899" spans="9:13" ht="11.25">
      <c r="I899" s="10"/>
      <c r="J899" s="10"/>
      <c r="K899" s="10"/>
      <c r="L899" s="10"/>
      <c r="M899" s="10"/>
    </row>
    <row r="900" spans="9:13" ht="11.25">
      <c r="I900" s="10"/>
      <c r="J900" s="10"/>
      <c r="K900" s="10"/>
      <c r="L900" s="10"/>
      <c r="M900" s="10"/>
    </row>
    <row r="901" spans="9:13" ht="11.25">
      <c r="I901" s="10"/>
      <c r="J901" s="10"/>
      <c r="K901" s="10"/>
      <c r="L901" s="10"/>
      <c r="M901" s="10"/>
    </row>
    <row r="902" spans="9:13" ht="11.25">
      <c r="I902" s="10"/>
      <c r="J902" s="10"/>
      <c r="K902" s="10"/>
      <c r="L902" s="10"/>
      <c r="M902" s="10"/>
    </row>
    <row r="903" spans="9:13" ht="11.25">
      <c r="I903" s="10"/>
      <c r="J903" s="10"/>
      <c r="K903" s="10"/>
      <c r="L903" s="10"/>
      <c r="M903" s="10"/>
    </row>
    <row r="904" spans="9:13" ht="11.25">
      <c r="I904" s="10"/>
      <c r="J904" s="10"/>
      <c r="K904" s="10"/>
      <c r="L904" s="10"/>
      <c r="M904" s="10"/>
    </row>
    <row r="905" spans="9:13" ht="11.25">
      <c r="I905" s="10"/>
      <c r="J905" s="10"/>
      <c r="K905" s="10"/>
      <c r="L905" s="10"/>
      <c r="M905" s="10"/>
    </row>
    <row r="906" spans="9:13" ht="11.25">
      <c r="I906" s="10"/>
      <c r="J906" s="10"/>
      <c r="K906" s="10"/>
      <c r="L906" s="10"/>
      <c r="M906" s="10"/>
    </row>
    <row r="907" spans="9:13" ht="11.25">
      <c r="I907" s="10"/>
      <c r="J907" s="10"/>
      <c r="K907" s="10"/>
      <c r="L907" s="10"/>
      <c r="M907" s="10"/>
    </row>
    <row r="908" spans="9:13" ht="11.25">
      <c r="I908" s="10"/>
      <c r="J908" s="10"/>
      <c r="K908" s="10"/>
      <c r="L908" s="10"/>
      <c r="M908" s="10"/>
    </row>
    <row r="909" spans="9:13" ht="11.25">
      <c r="I909" s="10"/>
      <c r="J909" s="10"/>
      <c r="K909" s="10"/>
      <c r="L909" s="10"/>
      <c r="M909" s="10"/>
    </row>
    <row r="910" spans="9:13" ht="11.25">
      <c r="I910" s="10"/>
      <c r="J910" s="10"/>
      <c r="K910" s="10"/>
      <c r="L910" s="10"/>
      <c r="M910" s="10"/>
    </row>
    <row r="911" spans="9:13" ht="11.25">
      <c r="I911" s="10"/>
      <c r="J911" s="10"/>
      <c r="K911" s="10"/>
      <c r="L911" s="10"/>
      <c r="M911" s="10"/>
    </row>
    <row r="912" spans="9:13" ht="11.25">
      <c r="I912" s="10"/>
      <c r="J912" s="10"/>
      <c r="K912" s="10"/>
      <c r="L912" s="10"/>
      <c r="M912" s="10"/>
    </row>
    <row r="913" spans="9:13" ht="11.25">
      <c r="I913" s="10"/>
      <c r="J913" s="10"/>
      <c r="K913" s="10"/>
      <c r="L913" s="10"/>
      <c r="M913" s="10"/>
    </row>
    <row r="914" spans="9:13" ht="11.25">
      <c r="I914" s="10"/>
      <c r="J914" s="10"/>
      <c r="K914" s="10"/>
      <c r="L914" s="10"/>
      <c r="M914" s="10"/>
    </row>
    <row r="915" spans="9:13" ht="11.25">
      <c r="I915" s="10"/>
      <c r="J915" s="10"/>
      <c r="K915" s="10"/>
      <c r="L915" s="10"/>
      <c r="M915" s="10"/>
    </row>
    <row r="916" spans="9:13" ht="11.25">
      <c r="I916" s="10"/>
      <c r="J916" s="10"/>
      <c r="K916" s="10"/>
      <c r="L916" s="10"/>
      <c r="M916" s="10"/>
    </row>
    <row r="917" spans="9:13" ht="11.25">
      <c r="I917" s="10"/>
      <c r="J917" s="10"/>
      <c r="K917" s="10"/>
      <c r="L917" s="10"/>
      <c r="M917" s="10"/>
    </row>
    <row r="918" spans="9:13" ht="11.25">
      <c r="I918" s="10"/>
      <c r="J918" s="10"/>
      <c r="K918" s="10"/>
      <c r="L918" s="10"/>
      <c r="M918" s="10"/>
    </row>
    <row r="919" spans="9:13" ht="11.25">
      <c r="I919" s="10"/>
      <c r="J919" s="10"/>
      <c r="K919" s="10"/>
      <c r="L919" s="10"/>
      <c r="M919" s="10"/>
    </row>
    <row r="920" spans="9:13" ht="11.25">
      <c r="I920" s="10"/>
      <c r="J920" s="10"/>
      <c r="K920" s="10"/>
      <c r="L920" s="10"/>
      <c r="M920" s="10"/>
    </row>
    <row r="921" spans="9:13" ht="11.25">
      <c r="I921" s="10"/>
      <c r="J921" s="10"/>
      <c r="K921" s="10"/>
      <c r="L921" s="10"/>
      <c r="M921" s="10"/>
    </row>
    <row r="922" spans="9:13" ht="11.25">
      <c r="I922" s="10"/>
      <c r="J922" s="10"/>
      <c r="K922" s="10"/>
      <c r="L922" s="10"/>
      <c r="M922" s="10"/>
    </row>
    <row r="923" spans="9:13" ht="11.25">
      <c r="I923" s="10"/>
      <c r="J923" s="10"/>
      <c r="K923" s="10"/>
      <c r="L923" s="10"/>
      <c r="M923" s="10"/>
    </row>
    <row r="924" spans="9:13" ht="11.25">
      <c r="I924" s="10"/>
      <c r="J924" s="10"/>
      <c r="K924" s="10"/>
      <c r="L924" s="10"/>
      <c r="M924" s="10"/>
    </row>
    <row r="925" spans="9:13" ht="11.25">
      <c r="I925" s="10"/>
      <c r="J925" s="10"/>
      <c r="K925" s="10"/>
      <c r="L925" s="10"/>
      <c r="M925" s="10"/>
    </row>
    <row r="926" spans="9:13" ht="11.25">
      <c r="I926" s="10"/>
      <c r="J926" s="10"/>
      <c r="K926" s="10"/>
      <c r="L926" s="10"/>
      <c r="M926" s="10"/>
    </row>
    <row r="927" spans="9:13" ht="11.25">
      <c r="I927" s="10"/>
      <c r="J927" s="10"/>
      <c r="K927" s="10"/>
      <c r="L927" s="10"/>
      <c r="M927" s="10"/>
    </row>
    <row r="928" spans="9:13" ht="11.25">
      <c r="I928" s="10"/>
      <c r="J928" s="10"/>
      <c r="K928" s="10"/>
      <c r="L928" s="10"/>
      <c r="M928" s="10"/>
    </row>
    <row r="929" spans="9:13" ht="11.25">
      <c r="I929" s="10"/>
      <c r="J929" s="10"/>
      <c r="K929" s="10"/>
      <c r="L929" s="10"/>
      <c r="M929" s="10"/>
    </row>
    <row r="930" spans="9:13" ht="11.25">
      <c r="I930" s="10"/>
      <c r="J930" s="10"/>
      <c r="K930" s="10"/>
      <c r="L930" s="10"/>
      <c r="M930" s="10"/>
    </row>
    <row r="931" spans="9:13" ht="11.25">
      <c r="I931" s="10"/>
      <c r="J931" s="10"/>
      <c r="K931" s="10"/>
      <c r="L931" s="10"/>
      <c r="M931" s="10"/>
    </row>
    <row r="932" spans="9:13" ht="11.25">
      <c r="I932" s="10"/>
      <c r="J932" s="10"/>
      <c r="K932" s="10"/>
      <c r="L932" s="10"/>
      <c r="M932" s="10"/>
    </row>
    <row r="933" spans="9:13" ht="11.25">
      <c r="I933" s="10"/>
      <c r="J933" s="10"/>
      <c r="K933" s="10"/>
      <c r="L933" s="10"/>
      <c r="M933" s="10"/>
    </row>
    <row r="934" spans="9:13" ht="11.25">
      <c r="I934" s="10"/>
      <c r="J934" s="10"/>
      <c r="K934" s="10"/>
      <c r="L934" s="10"/>
      <c r="M934" s="10"/>
    </row>
    <row r="935" spans="9:13" ht="11.25">
      <c r="I935" s="10"/>
      <c r="J935" s="10"/>
      <c r="K935" s="10"/>
      <c r="L935" s="10"/>
      <c r="M935" s="10"/>
    </row>
    <row r="936" spans="9:13" ht="11.25">
      <c r="I936" s="10"/>
      <c r="J936" s="10"/>
      <c r="K936" s="10"/>
      <c r="L936" s="10"/>
      <c r="M936" s="10"/>
    </row>
    <row r="937" spans="9:13" ht="11.25">
      <c r="I937" s="10"/>
      <c r="J937" s="10"/>
      <c r="K937" s="10"/>
      <c r="L937" s="10"/>
      <c r="M937" s="10"/>
    </row>
    <row r="938" spans="9:13" ht="11.25">
      <c r="I938" s="10"/>
      <c r="J938" s="10"/>
      <c r="K938" s="10"/>
      <c r="L938" s="10"/>
      <c r="M938" s="10"/>
    </row>
    <row r="939" spans="9:13" ht="11.25">
      <c r="I939" s="10"/>
      <c r="J939" s="10"/>
      <c r="K939" s="10"/>
      <c r="L939" s="10"/>
      <c r="M939" s="10"/>
    </row>
    <row r="940" spans="9:13" ht="11.25">
      <c r="I940" s="10"/>
      <c r="J940" s="10"/>
      <c r="K940" s="10"/>
      <c r="L940" s="10"/>
      <c r="M940" s="10"/>
    </row>
    <row r="941" spans="9:13" ht="11.25">
      <c r="I941" s="10"/>
      <c r="J941" s="10"/>
      <c r="K941" s="10"/>
      <c r="L941" s="10"/>
      <c r="M941" s="10"/>
    </row>
    <row r="942" spans="9:13" ht="11.25">
      <c r="I942" s="10"/>
      <c r="J942" s="10"/>
      <c r="K942" s="10"/>
      <c r="L942" s="10"/>
      <c r="M942" s="10"/>
    </row>
    <row r="943" spans="9:13" ht="11.25">
      <c r="I943" s="10"/>
      <c r="J943" s="10"/>
      <c r="K943" s="10"/>
      <c r="L943" s="10"/>
      <c r="M943" s="10"/>
    </row>
    <row r="944" spans="9:13" ht="11.25">
      <c r="I944" s="10"/>
      <c r="J944" s="10"/>
      <c r="K944" s="10"/>
      <c r="L944" s="10"/>
      <c r="M944" s="10"/>
    </row>
    <row r="945" spans="9:13" ht="11.25">
      <c r="I945" s="10"/>
      <c r="J945" s="10"/>
      <c r="K945" s="10"/>
      <c r="L945" s="10"/>
      <c r="M945" s="10"/>
    </row>
    <row r="946" spans="9:13" ht="11.25">
      <c r="I946" s="10"/>
      <c r="J946" s="10"/>
      <c r="K946" s="10"/>
      <c r="L946" s="10"/>
      <c r="M946" s="10"/>
    </row>
    <row r="947" spans="9:13" ht="11.25">
      <c r="I947" s="10"/>
      <c r="J947" s="10"/>
      <c r="K947" s="10"/>
      <c r="L947" s="10"/>
      <c r="M947" s="10"/>
    </row>
    <row r="948" spans="9:13" ht="11.25">
      <c r="I948" s="10"/>
      <c r="J948" s="10"/>
      <c r="K948" s="10"/>
      <c r="L948" s="10"/>
      <c r="M948" s="10"/>
    </row>
    <row r="949" spans="9:13" ht="11.25">
      <c r="I949" s="10"/>
      <c r="J949" s="10"/>
      <c r="K949" s="10"/>
      <c r="L949" s="10"/>
      <c r="M949" s="10"/>
    </row>
    <row r="950" spans="9:13" ht="11.25">
      <c r="I950" s="10"/>
      <c r="J950" s="10"/>
      <c r="K950" s="10"/>
      <c r="L950" s="10"/>
      <c r="M950" s="10"/>
    </row>
    <row r="951" spans="9:13" ht="11.25">
      <c r="I951" s="10"/>
      <c r="J951" s="10"/>
      <c r="K951" s="10"/>
      <c r="L951" s="10"/>
      <c r="M951" s="10"/>
    </row>
    <row r="952" spans="9:13" ht="11.25">
      <c r="I952" s="10"/>
      <c r="J952" s="10"/>
      <c r="K952" s="10"/>
      <c r="L952" s="10"/>
      <c r="M952" s="10"/>
    </row>
    <row r="953" spans="9:13" ht="11.25">
      <c r="I953" s="10"/>
      <c r="J953" s="10"/>
      <c r="K953" s="10"/>
      <c r="L953" s="10"/>
      <c r="M953" s="10"/>
    </row>
    <row r="954" spans="9:13" ht="11.25">
      <c r="I954" s="10"/>
      <c r="J954" s="10"/>
      <c r="K954" s="10"/>
      <c r="L954" s="10"/>
      <c r="M954" s="10"/>
    </row>
    <row r="955" spans="9:13" ht="11.25">
      <c r="I955" s="10"/>
      <c r="J955" s="10"/>
      <c r="K955" s="10"/>
      <c r="L955" s="10"/>
      <c r="M955" s="10"/>
    </row>
    <row r="956" spans="9:13" ht="11.25">
      <c r="I956" s="10"/>
      <c r="J956" s="10"/>
      <c r="K956" s="10"/>
      <c r="L956" s="10"/>
      <c r="M956" s="10"/>
    </row>
    <row r="957" spans="9:13" ht="11.25">
      <c r="I957" s="10"/>
      <c r="J957" s="10"/>
      <c r="K957" s="10"/>
      <c r="L957" s="10"/>
      <c r="M957" s="10"/>
    </row>
    <row r="958" spans="9:13" ht="11.25">
      <c r="I958" s="10"/>
      <c r="J958" s="10"/>
      <c r="K958" s="10"/>
      <c r="L958" s="10"/>
      <c r="M958" s="10"/>
    </row>
    <row r="959" spans="9:13" ht="11.25">
      <c r="I959" s="10"/>
      <c r="J959" s="10"/>
      <c r="K959" s="10"/>
      <c r="L959" s="10"/>
      <c r="M959" s="10"/>
    </row>
    <row r="960" spans="9:13" ht="11.25">
      <c r="I960" s="10"/>
      <c r="J960" s="10"/>
      <c r="K960" s="10"/>
      <c r="L960" s="10"/>
      <c r="M960" s="10"/>
    </row>
    <row r="961" spans="9:13" ht="11.25">
      <c r="I961" s="10"/>
      <c r="J961" s="10"/>
      <c r="K961" s="10"/>
      <c r="L961" s="10"/>
      <c r="M961" s="10"/>
    </row>
    <row r="962" spans="9:13" ht="11.25">
      <c r="I962" s="10"/>
      <c r="J962" s="10"/>
      <c r="K962" s="10"/>
      <c r="L962" s="10"/>
      <c r="M962" s="10"/>
    </row>
    <row r="963" spans="9:13" ht="11.25">
      <c r="I963" s="10"/>
      <c r="J963" s="10"/>
      <c r="K963" s="10"/>
      <c r="L963" s="10"/>
      <c r="M963" s="10"/>
    </row>
    <row r="964" spans="9:13" ht="11.25">
      <c r="I964" s="10"/>
      <c r="J964" s="10"/>
      <c r="K964" s="10"/>
      <c r="L964" s="10"/>
      <c r="M964" s="10"/>
    </row>
    <row r="965" spans="9:13" ht="11.25">
      <c r="I965" s="10"/>
      <c r="J965" s="10"/>
      <c r="K965" s="10"/>
      <c r="L965" s="10"/>
      <c r="M965" s="10"/>
    </row>
    <row r="966" spans="9:13" ht="11.25">
      <c r="I966" s="10"/>
      <c r="J966" s="10"/>
      <c r="K966" s="10"/>
      <c r="L966" s="10"/>
      <c r="M966" s="10"/>
    </row>
    <row r="967" spans="9:13" ht="11.25">
      <c r="I967" s="10"/>
      <c r="J967" s="10"/>
      <c r="K967" s="10"/>
      <c r="L967" s="10"/>
      <c r="M967" s="10"/>
    </row>
    <row r="968" spans="9:13" ht="11.25">
      <c r="I968" s="10"/>
      <c r="J968" s="10"/>
      <c r="K968" s="10"/>
      <c r="L968" s="10"/>
      <c r="M968" s="10"/>
    </row>
    <row r="969" spans="9:13" ht="11.25">
      <c r="I969" s="10"/>
      <c r="J969" s="10"/>
      <c r="K969" s="10"/>
      <c r="L969" s="10"/>
      <c r="M969" s="10"/>
    </row>
    <row r="970" spans="9:13" ht="11.25">
      <c r="I970" s="10"/>
      <c r="J970" s="10"/>
      <c r="K970" s="10"/>
      <c r="L970" s="10"/>
      <c r="M970" s="10"/>
    </row>
    <row r="971" spans="9:13" ht="11.25">
      <c r="I971" s="10"/>
      <c r="J971" s="10"/>
      <c r="K971" s="10"/>
      <c r="L971" s="10"/>
      <c r="M971" s="10"/>
    </row>
    <row r="972" spans="9:13" ht="11.25">
      <c r="I972" s="10"/>
      <c r="J972" s="10"/>
      <c r="K972" s="10"/>
      <c r="L972" s="10"/>
      <c r="M972" s="10"/>
    </row>
    <row r="973" spans="9:13" ht="11.25">
      <c r="I973" s="10"/>
      <c r="J973" s="10"/>
      <c r="K973" s="10"/>
      <c r="L973" s="10"/>
      <c r="M973" s="10"/>
    </row>
    <row r="974" spans="9:13" ht="11.25">
      <c r="I974" s="10"/>
      <c r="J974" s="10"/>
      <c r="K974" s="10"/>
      <c r="L974" s="10"/>
      <c r="M974" s="10"/>
    </row>
    <row r="975" spans="9:13" ht="11.25">
      <c r="I975" s="10"/>
      <c r="J975" s="10"/>
      <c r="K975" s="10"/>
      <c r="L975" s="10"/>
      <c r="M975" s="10"/>
    </row>
    <row r="976" spans="9:13" ht="11.25">
      <c r="I976" s="10"/>
      <c r="J976" s="10"/>
      <c r="K976" s="10"/>
      <c r="L976" s="10"/>
      <c r="M976" s="10"/>
    </row>
    <row r="977" spans="9:13" ht="11.25">
      <c r="I977" s="10"/>
      <c r="J977" s="10"/>
      <c r="K977" s="10"/>
      <c r="L977" s="10"/>
      <c r="M977" s="10"/>
    </row>
    <row r="978" spans="9:13" ht="11.25">
      <c r="I978" s="10"/>
      <c r="J978" s="10"/>
      <c r="K978" s="10"/>
      <c r="L978" s="10"/>
      <c r="M978" s="10"/>
    </row>
    <row r="979" spans="9:13" ht="11.25">
      <c r="I979" s="10"/>
      <c r="J979" s="10"/>
      <c r="K979" s="10"/>
      <c r="L979" s="10"/>
      <c r="M979" s="10"/>
    </row>
  </sheetData>
  <sheetProtection/>
  <mergeCells count="22">
    <mergeCell ref="A65:A68"/>
    <mergeCell ref="N65:N68"/>
    <mergeCell ref="N15:N18"/>
    <mergeCell ref="A15:A18"/>
    <mergeCell ref="A25:A28"/>
    <mergeCell ref="N25:N28"/>
    <mergeCell ref="A20:A23"/>
    <mergeCell ref="N20:N23"/>
    <mergeCell ref="A30:A33"/>
    <mergeCell ref="N30:N33"/>
    <mergeCell ref="A45:A48"/>
    <mergeCell ref="N40:N43"/>
    <mergeCell ref="A40:A43"/>
    <mergeCell ref="A35:A38"/>
    <mergeCell ref="N35:N38"/>
    <mergeCell ref="N45:N48"/>
    <mergeCell ref="A60:A63"/>
    <mergeCell ref="N60:N63"/>
    <mergeCell ref="A50:A53"/>
    <mergeCell ref="N50:N53"/>
    <mergeCell ref="A55:A58"/>
    <mergeCell ref="N55:N58"/>
  </mergeCells>
  <printOptions/>
  <pageMargins left="0.7" right="0.7" top="0.75" bottom="0.75" header="0.3" footer="0.3"/>
  <pageSetup horizontalDpi="300" verticalDpi="300" orientation="portrait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KNBS</dc:creator>
  <cp:keywords/>
  <dc:description/>
  <cp:lastModifiedBy>Daniel Masolwa</cp:lastModifiedBy>
  <cp:lastPrinted>2023-05-17T17:10:44Z</cp:lastPrinted>
  <dcterms:created xsi:type="dcterms:W3CDTF">2013-11-18T06:03:15Z</dcterms:created>
  <dcterms:modified xsi:type="dcterms:W3CDTF">2023-07-10T06:16:41Z</dcterms:modified>
  <cp:category/>
  <cp:version/>
  <cp:contentType/>
  <cp:contentStatus/>
</cp:coreProperties>
</file>