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240" yWindow="135" windowWidth="20115" windowHeight="7485" activeTab="1"/>
  </bookViews>
  <sheets>
    <sheet name="GDP Constant prices" sheetId="1" r:id="rId1"/>
    <sheet name="Growth Rates" sheetId="7" r:id="rId2"/>
    <sheet name="GDP current prices" sheetId="3" r:id="rId3"/>
    <sheet name="Shares" sheetId="6" r:id="rId4"/>
  </sheets>
  <calcPr calcId="145621"/>
</workbook>
</file>

<file path=xl/calcChain.xml><?xml version="1.0" encoding="utf-8"?>
<calcChain xmlns="http://schemas.openxmlformats.org/spreadsheetml/2006/main">
  <c r="M16" i="7" l="1"/>
  <c r="L16" i="7"/>
  <c r="K16" i="7"/>
  <c r="J16" i="7"/>
  <c r="I16" i="7"/>
  <c r="H16" i="7"/>
  <c r="G16" i="7"/>
  <c r="F16" i="7"/>
  <c r="E16" i="7"/>
  <c r="D16" i="7"/>
  <c r="M10" i="7"/>
  <c r="L10" i="7"/>
  <c r="K10" i="7"/>
  <c r="J10" i="7"/>
  <c r="I10" i="7"/>
  <c r="H10" i="7"/>
  <c r="G10" i="7"/>
  <c r="F10" i="7"/>
  <c r="E10" i="7"/>
  <c r="D10" i="7"/>
  <c r="M16" i="3" l="1"/>
  <c r="L16" i="3"/>
  <c r="K16" i="3"/>
  <c r="J16" i="3"/>
  <c r="I16" i="3"/>
  <c r="H16" i="3"/>
  <c r="G16" i="3"/>
  <c r="F16" i="3"/>
  <c r="E16" i="3"/>
  <c r="D16" i="3"/>
  <c r="C16" i="3"/>
  <c r="M10" i="3"/>
  <c r="L10" i="3"/>
  <c r="K10" i="3"/>
  <c r="J10" i="3"/>
  <c r="I10" i="3"/>
  <c r="H10" i="3"/>
  <c r="G10" i="3"/>
  <c r="F10" i="3"/>
  <c r="E10" i="3"/>
  <c r="D10" i="3"/>
  <c r="C10" i="3"/>
  <c r="M5" i="3"/>
  <c r="L5" i="3"/>
  <c r="L32" i="3" s="1"/>
  <c r="L34" i="3" s="1"/>
  <c r="K5" i="3"/>
  <c r="J5" i="3"/>
  <c r="I5" i="3"/>
  <c r="H5" i="3"/>
  <c r="H32" i="3" s="1"/>
  <c r="H34" i="3" s="1"/>
  <c r="G5" i="3"/>
  <c r="F5" i="3"/>
  <c r="E5" i="3"/>
  <c r="D5" i="3"/>
  <c r="D32" i="3" s="1"/>
  <c r="D34" i="3" s="1"/>
  <c r="C5" i="3"/>
  <c r="I11" i="6" l="1"/>
  <c r="E32" i="3"/>
  <c r="E34" i="3" s="1"/>
  <c r="M32" i="3"/>
  <c r="M34" i="3" s="1"/>
  <c r="M17" i="6" s="1"/>
  <c r="F32" i="3"/>
  <c r="F34" i="3" s="1"/>
  <c r="F17" i="6" s="1"/>
  <c r="J32" i="3"/>
  <c r="J34" i="3" s="1"/>
  <c r="J17" i="6" s="1"/>
  <c r="D17" i="6"/>
  <c r="H17" i="6"/>
  <c r="L17" i="6"/>
  <c r="E11" i="6"/>
  <c r="M11" i="6"/>
  <c r="I32" i="3"/>
  <c r="I34" i="3" s="1"/>
  <c r="F11" i="6"/>
  <c r="C17" i="6"/>
  <c r="C32" i="3"/>
  <c r="C34" i="3" s="1"/>
  <c r="C11" i="6" s="1"/>
  <c r="G32" i="3"/>
  <c r="G34" i="3" s="1"/>
  <c r="G17" i="6" s="1"/>
  <c r="K32" i="3"/>
  <c r="K34" i="3" s="1"/>
  <c r="K17" i="6" s="1"/>
  <c r="D11" i="6"/>
  <c r="H11" i="6"/>
  <c r="L11" i="6"/>
  <c r="E17" i="6"/>
  <c r="I17" i="6"/>
  <c r="M16" i="1"/>
  <c r="L16" i="1"/>
  <c r="K16" i="1"/>
  <c r="J16" i="1"/>
  <c r="I16" i="1"/>
  <c r="H16" i="1"/>
  <c r="G16" i="1"/>
  <c r="F16" i="1"/>
  <c r="E16" i="1"/>
  <c r="D16" i="1"/>
  <c r="C16" i="1"/>
  <c r="M10" i="1"/>
  <c r="L10" i="1"/>
  <c r="K10" i="1"/>
  <c r="J10" i="1"/>
  <c r="I10" i="1"/>
  <c r="H10" i="1"/>
  <c r="G10" i="1"/>
  <c r="F10" i="1"/>
  <c r="E10" i="1"/>
  <c r="D10" i="1"/>
  <c r="C10" i="1"/>
  <c r="M5" i="1"/>
  <c r="M32" i="1" s="1"/>
  <c r="M34" i="1" s="1"/>
  <c r="L5" i="1"/>
  <c r="L32" i="1" s="1"/>
  <c r="L34" i="1" s="1"/>
  <c r="K5" i="1"/>
  <c r="K32" i="1" s="1"/>
  <c r="K34" i="1" s="1"/>
  <c r="J5" i="1"/>
  <c r="J32" i="1" s="1"/>
  <c r="J34" i="1" s="1"/>
  <c r="I5" i="1"/>
  <c r="I32" i="1" s="1"/>
  <c r="I34" i="1" s="1"/>
  <c r="H5" i="1"/>
  <c r="H32" i="1" s="1"/>
  <c r="H34" i="1" s="1"/>
  <c r="G5" i="1"/>
  <c r="G32" i="1" s="1"/>
  <c r="G34" i="1" s="1"/>
  <c r="F5" i="1"/>
  <c r="F32" i="1" s="1"/>
  <c r="F34" i="1" s="1"/>
  <c r="E5" i="1"/>
  <c r="E32" i="1" s="1"/>
  <c r="E34" i="1" s="1"/>
  <c r="D5" i="1"/>
  <c r="D32" i="1" s="1"/>
  <c r="D34" i="1" s="1"/>
  <c r="C5" i="1"/>
  <c r="C32" i="1" s="1"/>
  <c r="C34" i="1" s="1"/>
  <c r="J11" i="6" l="1"/>
  <c r="K11" i="6"/>
  <c r="G11" i="6"/>
</calcChain>
</file>

<file path=xl/sharedStrings.xml><?xml version="1.0" encoding="utf-8"?>
<sst xmlns="http://schemas.openxmlformats.org/spreadsheetml/2006/main" count="264" uniqueCount="72">
  <si>
    <t>2007</t>
  </si>
  <si>
    <t>2008</t>
  </si>
  <si>
    <t>2009</t>
  </si>
  <si>
    <t>2010</t>
  </si>
  <si>
    <t>2011</t>
  </si>
  <si>
    <t>2012</t>
  </si>
  <si>
    <t>2013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</si>
  <si>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</si>
  <si>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</si>
  <si>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</si>
  <si>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</si>
  <si>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</si>
  <si>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</si>
  <si>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</si>
  <si>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</si>
  <si>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</si>
  <si>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</si>
  <si>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</si>
  <si>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</si>
  <si>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</si>
  <si>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</si>
  <si>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</si>
  <si>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</si>
  <si>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</si>
  <si>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</si>
  <si>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</si>
  <si>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</si>
  <si>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X</t>
  </si>
  <si>
    <t>2014</t>
  </si>
  <si>
    <t>2015</t>
  </si>
  <si>
    <t>2016</t>
  </si>
  <si>
    <t>2017</t>
  </si>
  <si>
    <t>ECONOMIC ACTIVITY</t>
  </si>
  <si>
    <t>Agriculture, forestry and fishing</t>
  </si>
  <si>
    <t>Crops</t>
  </si>
  <si>
    <t>Livestock</t>
  </si>
  <si>
    <t>Forestry</t>
  </si>
  <si>
    <t>Fishing</t>
  </si>
  <si>
    <t>Industry and Construction</t>
  </si>
  <si>
    <t>Mining and quarrying</t>
  </si>
  <si>
    <t>Manufacturing</t>
  </si>
  <si>
    <t>Electricity supply</t>
  </si>
  <si>
    <t>Water supply; sewerage, waste management</t>
  </si>
  <si>
    <t>Construction</t>
  </si>
  <si>
    <t>Services</t>
  </si>
  <si>
    <t>Wholesale and retail trade; repairs</t>
  </si>
  <si>
    <t>Transport and storage</t>
  </si>
  <si>
    <t>Accommodation and Food Services</t>
  </si>
  <si>
    <t>Information and communication</t>
  </si>
  <si>
    <t>Financial and insurance activities</t>
  </si>
  <si>
    <t>Real estate</t>
  </si>
  <si>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</si>
  <si>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</si>
  <si>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</si>
  <si>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</si>
  <si>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</si>
  <si>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</si>
  <si>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</si>
  <si>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employers;</t>
  </si>
  <si>
    <t>FISIM, unallocated</t>
  </si>
  <si>
    <t>All economic activities</t>
  </si>
  <si>
    <t>Taxes on products</t>
  </si>
  <si>
    <t>GDP at market prices</t>
  </si>
  <si>
    <t>GROSS DOMESTIC PRODUCT BY KIND OF ECONOMIC ACTIVITY</t>
  </si>
  <si>
    <t>(at current prices)</t>
  </si>
  <si>
    <t>Sh. Million</t>
  </si>
  <si>
    <t>PERCENTAGE SHARES OF GROSS DOMESTIC PRODUCT BY KIND OF ECONOMIC ACTIVITY</t>
  </si>
  <si>
    <t>(At current prices)</t>
  </si>
  <si>
    <t>Percent</t>
  </si>
  <si>
    <t>GROSS DOMESTIC PRODUCT BY KIND OF ECONOMIC ACTIVITY - PERCENTAGE GROWTH RATES</t>
  </si>
  <si>
    <t>(At constant 2007 prices)</t>
  </si>
  <si>
    <t>(at constant 2007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</si>
</sst>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-;\-* #,##0_-;_-* &quot;-&quot;_-;_-@_-"/>
    <numFmt numFmtId="165" formatCode="#,##0.0"/>
    <numFmt numFmtId="166" formatCode="_(* #,##0_);_(* \(#,##0\);_(* &quot;-&quot;??_);_(@_)"/>
    <numFmt numFmtId="167" formatCode="0.0"/>
    <numFmt numFmtId="168" formatCode="_-* #,##0.0_-;\-* #,##0.0_-;_-* &quot;-&quot;_-;_-@_-"/>
    <numFmt numFmtId="169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9">
    <xf numFmtId="0" fontId="0" fillId="0" borderId="0" xfId="0"/>
    <xf numFmtId="3" fontId="2" fillId="0" borderId="2" xfId="0" applyNumberFormat="1" applyFont="1" applyBorder="1"/>
    <xf numFmtId="3" fontId="3" fillId="0" borderId="2" xfId="0" applyNumberFormat="1" applyFont="1" applyBorder="1"/>
    <xf numFmtId="3" fontId="3" fillId="0" borderId="2" xfId="0" quotePrefix="1" applyNumberFormat="1" applyFont="1" applyBorder="1" applyAlignment="1">
      <alignment horizontal="right"/>
    </xf>
    <xf numFmtId="3" fontId="3" fillId="0" borderId="2" xfId="0" quotePrefix="1" applyNumberFormat="1" applyFont="1" applyFill="1" applyBorder="1" applyAlignment="1">
      <alignment horizontal="right"/>
    </xf>
    <xf numFmtId="3" fontId="2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Fill="1"/>
    <xf numFmtId="3" fontId="2" fillId="0" borderId="0" xfId="0" applyNumberFormat="1" applyFont="1" applyFill="1"/>
    <xf numFmtId="165" fontId="2" fillId="0" borderId="0" xfId="0" applyNumberFormat="1" applyFont="1"/>
    <xf numFmtId="3" fontId="3" fillId="0" borderId="0" xfId="0" applyNumberFormat="1" applyFont="1"/>
    <xf numFmtId="3" fontId="3" fillId="0" borderId="2" xfId="0" applyNumberFormat="1" applyFont="1" applyFill="1" applyBorder="1"/>
    <xf numFmtId="0" fontId="2" fillId="0" borderId="0" xfId="0" applyFont="1"/>
    <xf numFmtId="0" fontId="2" fillId="0" borderId="0" xfId="0" applyFont="1" applyFill="1"/>
    <xf numFmtId="166" fontId="2" fillId="0" borderId="0" xfId="0" applyNumberFormat="1" applyFont="1"/>
    <xf numFmtId="167" fontId="2" fillId="0" borderId="0" xfId="0" applyNumberFormat="1" applyFont="1"/>
    <xf numFmtId="0" fontId="0" fillId="0" borderId="0" xfId="0"/>
    <xf numFmtId="3" fontId="5" fillId="0" borderId="0" xfId="0" applyNumberFormat="1" applyFont="1" applyFill="1"/>
    <xf numFmtId="3" fontId="2" fillId="0" borderId="0" xfId="0" applyNumberFormat="1" applyFont="1"/>
    <xf numFmtId="3" fontId="3" fillId="0" borderId="0" xfId="0" applyNumberFormat="1" applyFont="1"/>
    <xf numFmtId="3" fontId="2" fillId="0" borderId="0" xfId="0" applyNumberFormat="1" applyFont="1" applyFill="1"/>
    <xf numFmtId="3" fontId="2" fillId="0" borderId="2" xfId="0" applyNumberFormat="1" applyFont="1" applyBorder="1"/>
    <xf numFmtId="3" fontId="3" fillId="0" borderId="2" xfId="0" applyNumberFormat="1" applyFont="1" applyBorder="1"/>
    <xf numFmtId="3" fontId="3" fillId="0" borderId="2" xfId="0" quotePrefix="1" applyNumberFormat="1" applyFont="1" applyBorder="1" applyAlignment="1">
      <alignment horizontal="right"/>
    </xf>
    <xf numFmtId="3" fontId="6" fillId="0" borderId="2" xfId="0" applyNumberFormat="1" applyFont="1" applyFill="1" applyBorder="1"/>
    <xf numFmtId="3" fontId="6" fillId="0" borderId="2" xfId="0" quotePrefix="1" applyNumberFormat="1" applyFont="1" applyFill="1" applyBorder="1" applyAlignment="1">
      <alignment horizontal="right"/>
    </xf>
    <xf numFmtId="3" fontId="6" fillId="0" borderId="0" xfId="0" applyNumberFormat="1" applyFont="1" applyFill="1"/>
    <xf numFmtId="3" fontId="3" fillId="0" borderId="2" xfId="0" quotePrefix="1" applyNumberFormat="1" applyFont="1" applyFill="1" applyBorder="1" applyAlignment="1">
      <alignment horizontal="right"/>
    </xf>
    <xf numFmtId="3" fontId="7" fillId="0" borderId="0" xfId="0" applyNumberFormat="1" applyFont="1" applyFill="1"/>
    <xf numFmtId="3" fontId="4" fillId="0" borderId="0" xfId="0" applyNumberFormat="1" applyFont="1"/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3" fontId="3" fillId="0" borderId="0" xfId="0" applyNumberFormat="1" applyFont="1" applyFill="1"/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164" fontId="0" fillId="0" borderId="0" xfId="0" applyNumberFormat="1"/>
    <xf numFmtId="164" fontId="0" fillId="0" borderId="0" xfId="2" applyFont="1"/>
    <xf numFmtId="0" fontId="4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165" fontId="7" fillId="0" borderId="0" xfId="0" applyNumberFormat="1" applyFont="1" applyFill="1"/>
    <xf numFmtId="165" fontId="5" fillId="0" borderId="0" xfId="0" applyNumberFormat="1" applyFont="1" applyFill="1"/>
    <xf numFmtId="165" fontId="6" fillId="0" borderId="0" xfId="0" applyNumberFormat="1" applyFont="1" applyFill="1"/>
    <xf numFmtId="165" fontId="4" fillId="0" borderId="0" xfId="0" applyNumberFormat="1" applyFont="1" applyFill="1"/>
    <xf numFmtId="165" fontId="2" fillId="0" borderId="0" xfId="0" applyNumberFormat="1" applyFont="1" applyFill="1"/>
    <xf numFmtId="165" fontId="3" fillId="0" borderId="0" xfId="0" applyNumberFormat="1" applyFont="1"/>
    <xf numFmtId="165" fontId="3" fillId="0" borderId="2" xfId="0" applyNumberFormat="1" applyFont="1" applyFill="1" applyBorder="1"/>
    <xf numFmtId="168" fontId="2" fillId="0" borderId="0" xfId="2" applyNumberFormat="1" applyFont="1" applyFill="1"/>
    <xf numFmtId="167" fontId="0" fillId="0" borderId="0" xfId="0" applyNumberFormat="1"/>
    <xf numFmtId="169" fontId="2" fillId="0" borderId="0" xfId="3" applyNumberFormat="1" applyFont="1"/>
    <xf numFmtId="3" fontId="0" fillId="0" borderId="0" xfId="0" applyNumberFormat="1"/>
    <xf numFmtId="3" fontId="6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3" fontId="5" fillId="0" borderId="0" xfId="0" applyNumberFormat="1" applyFont="1" applyFill="1" applyAlignment="1">
      <alignment horizontal="left" indent="1"/>
    </xf>
    <xf numFmtId="3" fontId="7" fillId="0" borderId="0" xfId="0" applyNumberFormat="1" applyFont="1" applyFill="1" applyAlignment="1">
      <alignment horizontal="left"/>
    </xf>
    <xf numFmtId="3" fontId="6" fillId="0" borderId="1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0" fillId="0" borderId="1" xfId="0" applyBorder="1" applyAlignment="1"/>
  </cellXfs>
  <cellStyles count="4">
    <cellStyle name="Comma [0]" xfId="2" builtinId="6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4" workbookViewId="0">
      <selection sqref="A1:M34"/>
    </sheetView>
  </sheetViews>
  <sheetFormatPr defaultRowHeight="15" x14ac:dyDescent="0.25"/>
  <cols>
    <col min="1" max="1" width="4.85546875" customWidth="1"/>
    <col min="2" max="2" width="32.140625" customWidth="1"/>
    <col min="3" max="3" width="11.28515625" bestFit="1" customWidth="1"/>
    <col min="4" max="4" width="11.42578125" customWidth="1"/>
    <col min="5" max="11" width="11.28515625" bestFit="1" customWidth="1"/>
    <col min="12" max="12" width="11" bestFit="1" customWidth="1"/>
    <col min="13" max="13" width="11.140625" customWidth="1"/>
  </cols>
  <sheetData>
    <row r="1" spans="1:17" ht="14.45" customHeight="1" x14ac:dyDescent="0.25">
      <c r="A1" s="58" t="s">
        <v>63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4"/>
      <c r="O1" s="54"/>
      <c r="P1" s="54"/>
      <c r="Q1" s="54"/>
    </row>
    <row r="2" spans="1:17" ht="14.45" customHeight="1" x14ac:dyDescent="0.25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1"/>
      <c r="O2" s="51"/>
      <c r="P2" s="51"/>
      <c r="Q2" s="51"/>
    </row>
    <row r="3" spans="1:17" ht="14.4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37" t="s">
        <v>65</v>
      </c>
    </row>
    <row r="4" spans="1:17" x14ac:dyDescent="0.25">
      <c r="A4" s="1"/>
      <c r="B4" s="24" t="s">
        <v>32</v>
      </c>
      <c r="C4" s="4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27" t="s">
        <v>28</v>
      </c>
      <c r="K4" s="3" t="s">
        <v>29</v>
      </c>
      <c r="L4" s="23" t="s">
        <v>30</v>
      </c>
      <c r="M4" s="27" t="s">
        <v>31</v>
      </c>
    </row>
    <row r="5" spans="1:17" x14ac:dyDescent="0.25">
      <c r="A5" s="5" t="s">
        <v>7</v>
      </c>
      <c r="B5" s="28" t="s">
        <v>33</v>
      </c>
      <c r="C5" s="7">
        <f>SUM(C6:C9)</f>
        <v>7181356.6466073142</v>
      </c>
      <c r="D5" s="7">
        <f t="shared" ref="D5:M5" si="0">SUM(D6:D9)</f>
        <v>7720033.3214051183</v>
      </c>
      <c r="E5" s="7">
        <f t="shared" si="0"/>
        <v>8113750.3434257163</v>
      </c>
      <c r="F5" s="7">
        <f t="shared" si="0"/>
        <v>8332436.0063312761</v>
      </c>
      <c r="G5" s="7">
        <f t="shared" si="0"/>
        <v>8621829.3721541986</v>
      </c>
      <c r="H5" s="7">
        <f t="shared" si="0"/>
        <v>8901917.2029101979</v>
      </c>
      <c r="I5" s="7">
        <f t="shared" si="0"/>
        <v>9186730.5576323122</v>
      </c>
      <c r="J5" s="7">
        <f t="shared" si="0"/>
        <v>9497468.6886920743</v>
      </c>
      <c r="K5" s="7">
        <f t="shared" si="0"/>
        <v>9719965.4459482208</v>
      </c>
      <c r="L5" s="7">
        <f t="shared" si="0"/>
        <v>9924181.601125706</v>
      </c>
      <c r="M5" s="7">
        <f t="shared" si="0"/>
        <v>10276556.851219615</v>
      </c>
    </row>
    <row r="6" spans="1:17" x14ac:dyDescent="0.25">
      <c r="A6" s="5"/>
      <c r="B6" s="55" t="s">
        <v>34</v>
      </c>
      <c r="C6" s="8">
        <v>3603539.4514947832</v>
      </c>
      <c r="D6" s="5">
        <v>3884783.5292898812</v>
      </c>
      <c r="E6" s="5">
        <v>4098750.430978023</v>
      </c>
      <c r="F6" s="5">
        <v>4248442.8936858671</v>
      </c>
      <c r="G6" s="5">
        <v>4454218.8411036693</v>
      </c>
      <c r="H6" s="5">
        <v>4640786.6731921565</v>
      </c>
      <c r="I6" s="5">
        <v>4801783.20795439</v>
      </c>
      <c r="J6" s="20">
        <v>4993855</v>
      </c>
      <c r="K6" s="5">
        <v>5106027</v>
      </c>
      <c r="L6" s="18">
        <v>5175488.557998023</v>
      </c>
      <c r="M6" s="20">
        <v>5365376.9244523374</v>
      </c>
    </row>
    <row r="7" spans="1:17" x14ac:dyDescent="0.25">
      <c r="A7" s="5"/>
      <c r="B7" s="55" t="s">
        <v>35</v>
      </c>
      <c r="C7" s="8">
        <v>2513283.9329642979</v>
      </c>
      <c r="D7" s="5">
        <v>2715826.190665666</v>
      </c>
      <c r="E7" s="5">
        <v>2859665.1959564984</v>
      </c>
      <c r="F7" s="5">
        <v>2900641.8699785927</v>
      </c>
      <c r="G7" s="5">
        <v>2948017.17116958</v>
      </c>
      <c r="H7" s="5">
        <v>3001943.9555851407</v>
      </c>
      <c r="I7" s="5">
        <v>3062481.1405205112</v>
      </c>
      <c r="J7" s="20">
        <v>3129647.2322584409</v>
      </c>
      <c r="K7" s="5">
        <v>3204928.4691229677</v>
      </c>
      <c r="L7" s="18">
        <v>3287498.8854310303</v>
      </c>
      <c r="M7" s="20">
        <v>3378128.5898659872</v>
      </c>
    </row>
    <row r="8" spans="1:17" x14ac:dyDescent="0.25">
      <c r="A8" s="5"/>
      <c r="B8" s="55" t="s">
        <v>36</v>
      </c>
      <c r="C8" s="8">
        <v>639761.67652863218</v>
      </c>
      <c r="D8" s="5">
        <v>663868.56391125079</v>
      </c>
      <c r="E8" s="5">
        <v>697691.62133518781</v>
      </c>
      <c r="F8" s="5">
        <v>721555.06433877349</v>
      </c>
      <c r="G8" s="5">
        <v>745683.67471939698</v>
      </c>
      <c r="H8" s="5">
        <v>771589.59070118645</v>
      </c>
      <c r="I8" s="5">
        <v>808231.33065467817</v>
      </c>
      <c r="J8" s="20">
        <v>849445.39243516535</v>
      </c>
      <c r="K8" s="5">
        <v>871447.86416879902</v>
      </c>
      <c r="L8" s="18">
        <v>901161.34887436056</v>
      </c>
      <c r="M8" s="20">
        <v>957829.80817957048</v>
      </c>
    </row>
    <row r="9" spans="1:17" x14ac:dyDescent="0.25">
      <c r="A9" s="5"/>
      <c r="B9" s="55" t="s">
        <v>37</v>
      </c>
      <c r="C9" s="8">
        <v>424771.5856196013</v>
      </c>
      <c r="D9" s="5">
        <v>455555.03753832035</v>
      </c>
      <c r="E9" s="5">
        <v>457643.09515600756</v>
      </c>
      <c r="F9" s="5">
        <v>461796.17832804256</v>
      </c>
      <c r="G9" s="5">
        <v>473909.68516155286</v>
      </c>
      <c r="H9" s="5">
        <v>487596.98343171284</v>
      </c>
      <c r="I9" s="5">
        <v>514234.87850273307</v>
      </c>
      <c r="J9" s="20">
        <v>524521.06399846775</v>
      </c>
      <c r="K9" s="5">
        <v>537562.11265645444</v>
      </c>
      <c r="L9" s="18">
        <v>560032.80882229307</v>
      </c>
      <c r="M9" s="20">
        <v>575221.5287217208</v>
      </c>
    </row>
    <row r="10" spans="1:17" x14ac:dyDescent="0.25">
      <c r="A10" s="5"/>
      <c r="B10" s="56" t="s">
        <v>38</v>
      </c>
      <c r="C10" s="6">
        <f>SUM(C11:C15)</f>
        <v>5406037.6138392594</v>
      </c>
      <c r="D10" s="50">
        <f t="shared" ref="D10:M10" si="1">SUM(D11:D15)</f>
        <v>5759170.887796985</v>
      </c>
      <c r="E10" s="29">
        <f t="shared" si="1"/>
        <v>5949362.6182055902</v>
      </c>
      <c r="F10" s="29">
        <f t="shared" si="1"/>
        <v>6489910.3964294493</v>
      </c>
      <c r="G10" s="29">
        <f t="shared" si="1"/>
        <v>7271804.3455174305</v>
      </c>
      <c r="H10" s="29">
        <f t="shared" si="1"/>
        <v>7566056.8910406493</v>
      </c>
      <c r="I10" s="29">
        <f t="shared" si="1"/>
        <v>8287309.0549393632</v>
      </c>
      <c r="J10" s="7">
        <f t="shared" si="1"/>
        <v>9144463.8729468249</v>
      </c>
      <c r="K10" s="29">
        <f t="shared" si="1"/>
        <v>10174155.965448532</v>
      </c>
      <c r="L10" s="29">
        <f t="shared" si="1"/>
        <v>11265361.605615906</v>
      </c>
      <c r="M10" s="7">
        <f t="shared" si="1"/>
        <v>12626539.433194183</v>
      </c>
    </row>
    <row r="11" spans="1:17" x14ac:dyDescent="0.25">
      <c r="A11" s="5" t="s">
        <v>8</v>
      </c>
      <c r="B11" s="17" t="s">
        <v>39</v>
      </c>
      <c r="C11" s="8">
        <v>935411.88712492958</v>
      </c>
      <c r="D11" s="5">
        <v>843948.68445934507</v>
      </c>
      <c r="E11" s="5">
        <v>1001652.6012013877</v>
      </c>
      <c r="F11" s="5">
        <v>1074285.1185461956</v>
      </c>
      <c r="G11" s="5">
        <v>1141798.2301484323</v>
      </c>
      <c r="H11" s="5">
        <v>1217822.9600140383</v>
      </c>
      <c r="I11" s="5">
        <v>1264844.8330812729</v>
      </c>
      <c r="J11" s="20">
        <v>1383349.161918394</v>
      </c>
      <c r="K11" s="5">
        <v>1508923.3073981144</v>
      </c>
      <c r="L11" s="18">
        <v>1682719.4024716811</v>
      </c>
      <c r="M11" s="20">
        <v>1976960.956634291</v>
      </c>
    </row>
    <row r="12" spans="1:17" x14ac:dyDescent="0.25">
      <c r="A12" s="5" t="s">
        <v>9</v>
      </c>
      <c r="B12" s="17" t="s">
        <v>40</v>
      </c>
      <c r="C12" s="8">
        <v>1880031.9211990349</v>
      </c>
      <c r="D12" s="5">
        <v>2094035.3977279672</v>
      </c>
      <c r="E12" s="5">
        <v>2192207.2163907746</v>
      </c>
      <c r="F12" s="5">
        <v>2388391.0298708323</v>
      </c>
      <c r="G12" s="5">
        <v>2554119.3292708416</v>
      </c>
      <c r="H12" s="8">
        <v>2659199.5210262612</v>
      </c>
      <c r="I12" s="5">
        <v>2831399.8616866916</v>
      </c>
      <c r="J12" s="20">
        <v>3024322.655011544</v>
      </c>
      <c r="K12" s="5">
        <v>3222076.7084599193</v>
      </c>
      <c r="L12" s="18">
        <v>3472664.4629454799</v>
      </c>
      <c r="M12" s="20">
        <v>3718853.1686500232</v>
      </c>
    </row>
    <row r="13" spans="1:17" x14ac:dyDescent="0.25">
      <c r="A13" s="5" t="s">
        <v>10</v>
      </c>
      <c r="B13" s="17" t="s">
        <v>41</v>
      </c>
      <c r="C13" s="8">
        <v>232622.25761181337</v>
      </c>
      <c r="D13" s="5">
        <v>251360.65985662665</v>
      </c>
      <c r="E13" s="5">
        <v>262099.54699187938</v>
      </c>
      <c r="F13" s="5">
        <v>297237.75093667448</v>
      </c>
      <c r="G13" s="5">
        <v>284393.61640384153</v>
      </c>
      <c r="H13" s="5">
        <v>293803.56966197526</v>
      </c>
      <c r="I13" s="5">
        <v>332080.05353235261</v>
      </c>
      <c r="J13" s="20">
        <v>363109.52000221272</v>
      </c>
      <c r="K13" s="5">
        <v>384271.40904299903</v>
      </c>
      <c r="L13" s="18">
        <v>416376.44030291261</v>
      </c>
      <c r="M13" s="20">
        <v>425339.16353957087</v>
      </c>
    </row>
    <row r="14" spans="1:17" x14ac:dyDescent="0.25">
      <c r="A14" s="5" t="s">
        <v>11</v>
      </c>
      <c r="B14" s="17" t="s">
        <v>42</v>
      </c>
      <c r="C14" s="8">
        <v>240897.85171029414</v>
      </c>
      <c r="D14" s="5">
        <v>246506.58411262045</v>
      </c>
      <c r="E14" s="5">
        <v>257754.98837525002</v>
      </c>
      <c r="F14" s="5">
        <v>263336.43966630707</v>
      </c>
      <c r="G14" s="5">
        <v>260049.76966110687</v>
      </c>
      <c r="H14" s="5">
        <v>267407.24562535062</v>
      </c>
      <c r="I14" s="5">
        <v>274506.80818369088</v>
      </c>
      <c r="J14" s="20">
        <v>284755.09600199095</v>
      </c>
      <c r="K14" s="5">
        <v>285003</v>
      </c>
      <c r="L14" s="20">
        <v>297151.00800448464</v>
      </c>
      <c r="M14" s="20">
        <v>346850.93965386262</v>
      </c>
    </row>
    <row r="15" spans="1:17" x14ac:dyDescent="0.25">
      <c r="A15" s="5" t="s">
        <v>12</v>
      </c>
      <c r="B15" s="17" t="s">
        <v>43</v>
      </c>
      <c r="C15" s="8">
        <v>2117073.6961931875</v>
      </c>
      <c r="D15" s="5">
        <v>2323319.5616404256</v>
      </c>
      <c r="E15" s="5">
        <v>2235648.2652462977</v>
      </c>
      <c r="F15" s="5">
        <v>2466660.0574094402</v>
      </c>
      <c r="G15" s="5">
        <v>3031443.4000332081</v>
      </c>
      <c r="H15" s="5">
        <v>3127823.5947130239</v>
      </c>
      <c r="I15" s="5">
        <v>3584477.4984553563</v>
      </c>
      <c r="J15" s="20">
        <v>4088927.4400126822</v>
      </c>
      <c r="K15" s="5">
        <v>4773881.5405474985</v>
      </c>
      <c r="L15" s="18">
        <v>5396450.2918913467</v>
      </c>
      <c r="M15" s="20">
        <v>6158535.2047164347</v>
      </c>
    </row>
    <row r="16" spans="1:17" x14ac:dyDescent="0.25">
      <c r="A16" s="5"/>
      <c r="B16" s="28" t="s">
        <v>44</v>
      </c>
      <c r="C16" s="6">
        <f>SUM(C17:C30)</f>
        <v>12692495.577020882</v>
      </c>
      <c r="D16" s="29">
        <f t="shared" ref="D16:M16" si="2">SUM(D17:D30)</f>
        <v>13225206.353331439</v>
      </c>
      <c r="E16" s="29">
        <f t="shared" si="2"/>
        <v>13989390.694886709</v>
      </c>
      <c r="F16" s="29">
        <f t="shared" si="2"/>
        <v>15076524.916738687</v>
      </c>
      <c r="G16" s="29">
        <f t="shared" si="2"/>
        <v>16341277.718392029</v>
      </c>
      <c r="H16" s="29">
        <f t="shared" si="2"/>
        <v>17520835.124192055</v>
      </c>
      <c r="I16" s="29">
        <f t="shared" si="2"/>
        <v>18767585.418098226</v>
      </c>
      <c r="J16" s="7">
        <f t="shared" si="2"/>
        <v>20119051.335951466</v>
      </c>
      <c r="K16" s="29">
        <f t="shared" si="2"/>
        <v>21511357.881472729</v>
      </c>
      <c r="L16" s="29">
        <f t="shared" si="2"/>
        <v>23137889.47653782</v>
      </c>
      <c r="M16" s="7">
        <f t="shared" si="2"/>
        <v>24667594.651512951</v>
      </c>
    </row>
    <row r="17" spans="1:14" x14ac:dyDescent="0.25">
      <c r="A17" s="5" t="s">
        <v>13</v>
      </c>
      <c r="B17" s="17" t="s">
        <v>45</v>
      </c>
      <c r="C17" s="8">
        <v>2645346.716716534</v>
      </c>
      <c r="D17" s="5">
        <v>2817145.5446137651</v>
      </c>
      <c r="E17" s="5">
        <v>2893443.9593680045</v>
      </c>
      <c r="F17" s="5">
        <v>3181782.8010340589</v>
      </c>
      <c r="G17" s="5">
        <v>3541264.8949456131</v>
      </c>
      <c r="H17" s="8">
        <v>3675197.0695306077</v>
      </c>
      <c r="I17" s="5">
        <v>3839851.5216027703</v>
      </c>
      <c r="J17" s="20">
        <v>4223836.6737630479</v>
      </c>
      <c r="K17" s="5">
        <v>4552422</v>
      </c>
      <c r="L17" s="18">
        <v>4855512.582008712</v>
      </c>
      <c r="M17" s="20">
        <v>5144531.4569243751</v>
      </c>
      <c r="N17" s="5"/>
    </row>
    <row r="18" spans="1:14" x14ac:dyDescent="0.25">
      <c r="A18" s="5" t="s">
        <v>14</v>
      </c>
      <c r="B18" s="17" t="s">
        <v>46</v>
      </c>
      <c r="C18" s="8">
        <v>1572853.6242617252</v>
      </c>
      <c r="D18" s="5">
        <v>1601241.734113853</v>
      </c>
      <c r="E18" s="5">
        <v>1712475.2788140327</v>
      </c>
      <c r="F18" s="5">
        <v>1896112.4106944602</v>
      </c>
      <c r="G18" s="5">
        <v>1980177.0703900917</v>
      </c>
      <c r="H18" s="8">
        <v>2062518.2660844061</v>
      </c>
      <c r="I18" s="5">
        <v>2314221.4288622029</v>
      </c>
      <c r="J18" s="20">
        <v>2603499.3346994952</v>
      </c>
      <c r="K18" s="5">
        <v>2810378</v>
      </c>
      <c r="L18" s="18">
        <v>3141660.1788236876</v>
      </c>
      <c r="M18" s="20">
        <v>3664257.704279474</v>
      </c>
      <c r="N18" s="5"/>
    </row>
    <row r="19" spans="1:14" x14ac:dyDescent="0.25">
      <c r="A19" s="5" t="s">
        <v>15</v>
      </c>
      <c r="B19" s="20" t="s">
        <v>47</v>
      </c>
      <c r="C19" s="8">
        <v>481997.29533795465</v>
      </c>
      <c r="D19" s="5">
        <v>497897.24142613262</v>
      </c>
      <c r="E19" s="5">
        <v>502992.18943026918</v>
      </c>
      <c r="F19" s="5">
        <v>521539.97158963094</v>
      </c>
      <c r="G19" s="5">
        <v>543172.7963331244</v>
      </c>
      <c r="H19" s="5">
        <v>579597.88105186797</v>
      </c>
      <c r="I19" s="5">
        <v>595724.34591195208</v>
      </c>
      <c r="J19" s="20">
        <v>609111.04012223636</v>
      </c>
      <c r="K19" s="5">
        <v>622966.46003220766</v>
      </c>
      <c r="L19" s="18">
        <v>646196.71483333362</v>
      </c>
      <c r="M19" s="20">
        <v>667006.58718757541</v>
      </c>
      <c r="N19" s="5"/>
    </row>
    <row r="20" spans="1:14" x14ac:dyDescent="0.25">
      <c r="A20" s="5" t="s">
        <v>16</v>
      </c>
      <c r="B20" s="17" t="s">
        <v>48</v>
      </c>
      <c r="C20" s="8">
        <v>615065.84896873357</v>
      </c>
      <c r="D20" s="5">
        <v>688106.13820811245</v>
      </c>
      <c r="E20" s="5">
        <v>871411.27317828906</v>
      </c>
      <c r="F20" s="5">
        <v>1084423.3761057518</v>
      </c>
      <c r="G20" s="5">
        <v>1177462.0344943751</v>
      </c>
      <c r="H20" s="5">
        <v>1439325.7399417178</v>
      </c>
      <c r="I20" s="5">
        <v>1631262.5448345705</v>
      </c>
      <c r="J20" s="20">
        <v>1762115.7794657636</v>
      </c>
      <c r="K20" s="5">
        <v>1974819.0813481743</v>
      </c>
      <c r="L20" s="18">
        <v>2231111.1424742378</v>
      </c>
      <c r="M20" s="20">
        <v>2558974.7199438084</v>
      </c>
      <c r="N20" s="5"/>
    </row>
    <row r="21" spans="1:14" x14ac:dyDescent="0.25">
      <c r="A21" s="8" t="s">
        <v>17</v>
      </c>
      <c r="B21" s="17" t="s">
        <v>49</v>
      </c>
      <c r="C21" s="8">
        <v>756074.80489759182</v>
      </c>
      <c r="D21" s="5">
        <v>898007.14496351313</v>
      </c>
      <c r="E21" s="5">
        <v>1062921.3283257999</v>
      </c>
      <c r="F21" s="5">
        <v>1197164.3916361993</v>
      </c>
      <c r="G21" s="5">
        <v>1374536.5018792348</v>
      </c>
      <c r="H21" s="5">
        <v>1445139.6327501205</v>
      </c>
      <c r="I21" s="5">
        <v>1534231.4820083363</v>
      </c>
      <c r="J21" s="20">
        <v>1699699.9657169282</v>
      </c>
      <c r="K21" s="5">
        <v>1900296.6851969438</v>
      </c>
      <c r="L21" s="18">
        <v>2103990.7033255817</v>
      </c>
      <c r="M21" s="20">
        <v>2145012.7443050686</v>
      </c>
      <c r="N21" s="5"/>
    </row>
    <row r="22" spans="1:14" x14ac:dyDescent="0.25">
      <c r="A22" s="5" t="s">
        <v>18</v>
      </c>
      <c r="B22" s="17" t="s">
        <v>50</v>
      </c>
      <c r="C22" s="8">
        <v>1601266.2429150832</v>
      </c>
      <c r="D22" s="5">
        <v>1628117.2129143099</v>
      </c>
      <c r="E22" s="5">
        <v>1656749.7785073104</v>
      </c>
      <c r="F22" s="5">
        <v>1687263.8732478241</v>
      </c>
      <c r="G22" s="5">
        <v>1719706.0592652264</v>
      </c>
      <c r="H22" s="5">
        <v>1754125.5607258636</v>
      </c>
      <c r="I22" s="5">
        <v>1790574.3394254053</v>
      </c>
      <c r="J22" s="20">
        <v>1829107.1743583975</v>
      </c>
      <c r="K22" s="5">
        <v>1869781.7453902042</v>
      </c>
      <c r="L22" s="18">
        <v>1912658.721162667</v>
      </c>
      <c r="M22" s="20">
        <v>1957801.8513711607</v>
      </c>
      <c r="N22" s="5"/>
    </row>
    <row r="23" spans="1:14" x14ac:dyDescent="0.25">
      <c r="A23" s="5" t="s">
        <v>19</v>
      </c>
      <c r="B23" s="17" t="s">
        <v>51</v>
      </c>
      <c r="C23" s="8">
        <v>318676.57403960091</v>
      </c>
      <c r="D23" s="5">
        <v>416091.11136799096</v>
      </c>
      <c r="E23" s="5">
        <v>481736.63858332142</v>
      </c>
      <c r="F23" s="5">
        <v>625809.56849094923</v>
      </c>
      <c r="G23" s="5">
        <v>655946.87058480515</v>
      </c>
      <c r="H23" s="5">
        <v>617853.47555578733</v>
      </c>
      <c r="I23" s="5">
        <v>651358.4139753629</v>
      </c>
      <c r="J23" s="20">
        <v>654929.91572088841</v>
      </c>
      <c r="K23" s="5">
        <v>699555.57758160937</v>
      </c>
      <c r="L23" s="18">
        <v>743796.78399615549</v>
      </c>
      <c r="M23" s="20">
        <v>788056.83339141554</v>
      </c>
      <c r="N23" s="5"/>
    </row>
    <row r="24" spans="1:14" x14ac:dyDescent="0.25">
      <c r="A24" s="5" t="s">
        <v>20</v>
      </c>
      <c r="B24" s="17" t="s">
        <v>52</v>
      </c>
      <c r="C24" s="8">
        <v>793109.75349054649</v>
      </c>
      <c r="D24" s="5">
        <v>778586.39867947926</v>
      </c>
      <c r="E24" s="5">
        <v>781579.47852389328</v>
      </c>
      <c r="F24" s="5">
        <v>849168.0687246673</v>
      </c>
      <c r="G24" s="5">
        <v>892397.16212873068</v>
      </c>
      <c r="H24" s="5">
        <v>1104371.6855108382</v>
      </c>
      <c r="I24" s="5">
        <v>1239494.9240595205</v>
      </c>
      <c r="J24" s="20">
        <v>1313617.9201920258</v>
      </c>
      <c r="K24" s="5">
        <v>1375561.5048924538</v>
      </c>
      <c r="L24" s="18">
        <v>1404965.2423334583</v>
      </c>
      <c r="M24" s="20">
        <v>1457480.4591701787</v>
      </c>
      <c r="N24" s="9"/>
    </row>
    <row r="25" spans="1:14" x14ac:dyDescent="0.25">
      <c r="A25" s="8" t="s">
        <v>21</v>
      </c>
      <c r="B25" s="17" t="s">
        <v>53</v>
      </c>
      <c r="C25" s="8">
        <v>2179163.9822293893</v>
      </c>
      <c r="D25" s="5">
        <v>2042643.4309515727</v>
      </c>
      <c r="E25" s="5">
        <v>2027531.6563318006</v>
      </c>
      <c r="F25" s="5">
        <v>1926208.6495918948</v>
      </c>
      <c r="G25" s="5">
        <v>2231564.4767697779</v>
      </c>
      <c r="H25" s="5">
        <v>2435459.4710573023</v>
      </c>
      <c r="I25" s="5">
        <v>2625280.476007578</v>
      </c>
      <c r="J25" s="20">
        <v>2728182.5456196708</v>
      </c>
      <c r="K25" s="5">
        <v>2854132.0769312931</v>
      </c>
      <c r="L25" s="18">
        <v>3045807.8466581753</v>
      </c>
      <c r="M25" s="20">
        <v>3006478.7082490171</v>
      </c>
      <c r="N25" s="5"/>
    </row>
    <row r="26" spans="1:14" x14ac:dyDescent="0.25">
      <c r="A26" s="8" t="s">
        <v>22</v>
      </c>
      <c r="B26" s="17" t="s">
        <v>54</v>
      </c>
      <c r="C26" s="8">
        <v>851207.76964945532</v>
      </c>
      <c r="D26" s="5">
        <v>932428.93708845251</v>
      </c>
      <c r="E26" s="5">
        <v>1017817.5824787783</v>
      </c>
      <c r="F26" s="5">
        <v>1082540.436454871</v>
      </c>
      <c r="G26" s="5">
        <v>1143384.9484406824</v>
      </c>
      <c r="H26" s="5">
        <v>1228099.2681457116</v>
      </c>
      <c r="I26" s="5">
        <v>1280672.954694374</v>
      </c>
      <c r="J26" s="20">
        <v>1341506.5780885033</v>
      </c>
      <c r="K26" s="8">
        <v>1425991.7676807605</v>
      </c>
      <c r="L26" s="18">
        <v>1541075.788419426</v>
      </c>
      <c r="M26" s="20">
        <v>1672411.4232819686</v>
      </c>
      <c r="N26" s="5"/>
    </row>
    <row r="27" spans="1:14" x14ac:dyDescent="0.25">
      <c r="A27" s="8" t="s">
        <v>23</v>
      </c>
      <c r="B27" s="17" t="s">
        <v>55</v>
      </c>
      <c r="C27" s="8">
        <v>438415.08685885917</v>
      </c>
      <c r="D27" s="5">
        <v>462619.867947847</v>
      </c>
      <c r="E27" s="5">
        <v>497046.8960112381</v>
      </c>
      <c r="F27" s="5">
        <v>513695.85908402142</v>
      </c>
      <c r="G27" s="5">
        <v>541093.01881659543</v>
      </c>
      <c r="H27" s="5">
        <v>602631.55471000075</v>
      </c>
      <c r="I27" s="5">
        <v>655861.21559613047</v>
      </c>
      <c r="J27" s="20">
        <v>709309.80237944901</v>
      </c>
      <c r="K27" s="5">
        <v>742628.64249614836</v>
      </c>
      <c r="L27" s="18">
        <v>781588.51539701456</v>
      </c>
      <c r="M27" s="20">
        <v>828030.48412488191</v>
      </c>
      <c r="N27" s="5"/>
    </row>
    <row r="28" spans="1:14" x14ac:dyDescent="0.25">
      <c r="A28" s="5" t="s">
        <v>24</v>
      </c>
      <c r="B28" s="17" t="s">
        <v>56</v>
      </c>
      <c r="C28" s="8">
        <v>91526.589666776883</v>
      </c>
      <c r="D28" s="5">
        <v>97422.028405184465</v>
      </c>
      <c r="E28" s="5">
        <v>100380.55610695429</v>
      </c>
      <c r="F28" s="5">
        <v>107673.70217989765</v>
      </c>
      <c r="G28" s="5">
        <v>116005.31417111316</v>
      </c>
      <c r="H28" s="5">
        <v>128764.29340132937</v>
      </c>
      <c r="I28" s="5">
        <v>136161.62294989399</v>
      </c>
      <c r="J28" s="20">
        <v>143932.57795019189</v>
      </c>
      <c r="K28" s="5">
        <v>152891.29447152233</v>
      </c>
      <c r="L28" s="18">
        <v>166415.35582839721</v>
      </c>
      <c r="M28" s="20">
        <v>178985.67791408848</v>
      </c>
      <c r="N28" s="5"/>
    </row>
    <row r="29" spans="1:14" x14ac:dyDescent="0.25">
      <c r="A29" s="5" t="s">
        <v>25</v>
      </c>
      <c r="B29" s="17" t="s">
        <v>57</v>
      </c>
      <c r="C29" s="8">
        <v>254462.43976887089</v>
      </c>
      <c r="D29" s="5">
        <v>269097.29797071515</v>
      </c>
      <c r="E29" s="5">
        <v>284962.84719656449</v>
      </c>
      <c r="F29" s="5">
        <v>302194.32039443887</v>
      </c>
      <c r="G29" s="5">
        <v>320943.75577238656</v>
      </c>
      <c r="H29" s="5">
        <v>341382.18248341948</v>
      </c>
      <c r="I29" s="5">
        <v>363702.09507650032</v>
      </c>
      <c r="J29" s="20">
        <v>388120.25506874395</v>
      </c>
      <c r="K29" s="5">
        <v>414880.86309778818</v>
      </c>
      <c r="L29" s="18">
        <v>444609.70912018523</v>
      </c>
      <c r="M29" s="20">
        <v>476925.29766207823</v>
      </c>
      <c r="N29" s="5"/>
    </row>
    <row r="30" spans="1:14" x14ac:dyDescent="0.25">
      <c r="A30" s="5" t="s">
        <v>26</v>
      </c>
      <c r="B30" s="17" t="s">
        <v>58</v>
      </c>
      <c r="C30" s="8">
        <v>93328.848219761363</v>
      </c>
      <c r="D30" s="5">
        <v>95802.26468051046</v>
      </c>
      <c r="E30" s="5">
        <v>98341.232030454063</v>
      </c>
      <c r="F30" s="5">
        <v>100947.48751002151</v>
      </c>
      <c r="G30" s="5">
        <v>103622.81440027324</v>
      </c>
      <c r="H30" s="5">
        <v>106369.04324307723</v>
      </c>
      <c r="I30" s="5">
        <v>109188.0530936226</v>
      </c>
      <c r="J30" s="20">
        <v>112081.77280612761</v>
      </c>
      <c r="K30" s="5">
        <v>115052.1823536218</v>
      </c>
      <c r="L30" s="18">
        <v>118500.19215679007</v>
      </c>
      <c r="M30" s="20">
        <v>121640.70370786346</v>
      </c>
      <c r="N30" s="5"/>
    </row>
    <row r="31" spans="1:14" x14ac:dyDescent="0.25">
      <c r="A31" s="5" t="s">
        <v>27</v>
      </c>
      <c r="B31" s="17" t="s">
        <v>59</v>
      </c>
      <c r="C31" s="8">
        <v>-331002.1190424902</v>
      </c>
      <c r="D31" s="5">
        <v>-353602.19697800302</v>
      </c>
      <c r="E31" s="5">
        <v>-424176.65348987805</v>
      </c>
      <c r="F31" s="5">
        <v>-457866.60909714474</v>
      </c>
      <c r="G31" s="5">
        <v>-561275.42552608182</v>
      </c>
      <c r="H31" s="5">
        <v>-568182.92026923015</v>
      </c>
      <c r="I31" s="5">
        <v>-568579.57033344498</v>
      </c>
      <c r="J31" s="20">
        <v>-623557.67233991553</v>
      </c>
      <c r="K31" s="5">
        <v>-696520.62771013961</v>
      </c>
      <c r="L31" s="18">
        <v>-810062.60522545699</v>
      </c>
      <c r="M31" s="20">
        <v>-722061.43310481135</v>
      </c>
      <c r="N31" s="5"/>
    </row>
    <row r="32" spans="1:14" x14ac:dyDescent="0.25">
      <c r="A32" s="10"/>
      <c r="B32" s="26" t="s">
        <v>60</v>
      </c>
      <c r="C32" s="10">
        <f>C5+C10+C16+C31</f>
        <v>24948887.718424965</v>
      </c>
      <c r="D32" s="19">
        <f t="shared" ref="D32" si="3">D5+D10+D16+D31</f>
        <v>26350808.36555554</v>
      </c>
      <c r="E32" s="19">
        <f t="shared" ref="E32" si="4">E5+E10+E16+E31</f>
        <v>27628327.003028136</v>
      </c>
      <c r="F32" s="19">
        <f t="shared" ref="F32" si="5">F5+F10+F16+F31</f>
        <v>29441004.710402265</v>
      </c>
      <c r="G32" s="19">
        <f t="shared" ref="G32" si="6">G5+G10+G16+G31</f>
        <v>31673636.010537576</v>
      </c>
      <c r="H32" s="19">
        <f t="shared" ref="H32" si="7">H5+H10+H16+H31</f>
        <v>33420626.297873676</v>
      </c>
      <c r="I32" s="19">
        <f t="shared" ref="I32" si="8">I5+I10+I16+I31</f>
        <v>35673045.460336454</v>
      </c>
      <c r="J32" s="32">
        <f t="shared" ref="J32" si="9">J5+J10+J16+J31</f>
        <v>38137426.225250453</v>
      </c>
      <c r="K32" s="19">
        <f t="shared" ref="K32" si="10">K5+K10+K16+K31</f>
        <v>40708958.665159337</v>
      </c>
      <c r="L32" s="19">
        <f t="shared" ref="L32" si="11">L5+L10+L16+L31</f>
        <v>43517370.078053974</v>
      </c>
      <c r="M32" s="32">
        <f t="shared" ref="M32" si="12">M5+M10+M16+M31</f>
        <v>46848629.502821937</v>
      </c>
      <c r="N32" s="5"/>
    </row>
    <row r="33" spans="1:13" x14ac:dyDescent="0.25">
      <c r="A33" s="5"/>
      <c r="B33" s="17" t="s">
        <v>61</v>
      </c>
      <c r="C33" s="8">
        <v>1821544.0813679253</v>
      </c>
      <c r="D33" s="5">
        <v>1909825.1257988934</v>
      </c>
      <c r="E33" s="5">
        <v>2153391.6122301663</v>
      </c>
      <c r="F33" s="5">
        <v>2234499.4647098249</v>
      </c>
      <c r="G33" s="5">
        <v>2505660.7906450545</v>
      </c>
      <c r="H33" s="5">
        <v>2515832.8073580987</v>
      </c>
      <c r="I33" s="5">
        <v>2873500.2424421897</v>
      </c>
      <c r="J33" s="20">
        <v>3093938.7704293737</v>
      </c>
      <c r="K33" s="5">
        <v>3391850.3460835884</v>
      </c>
      <c r="L33" s="18">
        <v>3656415</v>
      </c>
      <c r="M33" s="20">
        <v>3676457.3418501155</v>
      </c>
    </row>
    <row r="34" spans="1:13" x14ac:dyDescent="0.25">
      <c r="A34" s="2"/>
      <c r="B34" s="24" t="s">
        <v>62</v>
      </c>
      <c r="C34" s="11">
        <f>C32+C33</f>
        <v>26770431.79979289</v>
      </c>
      <c r="D34" s="11">
        <f t="shared" ref="D34:M34" si="13">D32+D33</f>
        <v>28260633.491354432</v>
      </c>
      <c r="E34" s="11">
        <f t="shared" si="13"/>
        <v>29781718.615258303</v>
      </c>
      <c r="F34" s="11">
        <f t="shared" si="13"/>
        <v>31675504.175112091</v>
      </c>
      <c r="G34" s="11">
        <f t="shared" si="13"/>
        <v>34179296.801182628</v>
      </c>
      <c r="H34" s="11">
        <f t="shared" si="13"/>
        <v>35936459.105231777</v>
      </c>
      <c r="I34" s="11">
        <f t="shared" si="13"/>
        <v>38546545.702778645</v>
      </c>
      <c r="J34" s="11">
        <f t="shared" si="13"/>
        <v>41231364.995679826</v>
      </c>
      <c r="K34" s="11">
        <f t="shared" si="13"/>
        <v>44100809.011242926</v>
      </c>
      <c r="L34" s="11">
        <f t="shared" si="13"/>
        <v>47173785.078053974</v>
      </c>
      <c r="M34" s="11">
        <f t="shared" si="13"/>
        <v>50525086.844672054</v>
      </c>
    </row>
    <row r="35" spans="1:13" x14ac:dyDescent="0.25">
      <c r="A35" s="12"/>
      <c r="B35" s="12"/>
      <c r="C35" s="13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x14ac:dyDescent="0.25">
      <c r="B36" s="12"/>
      <c r="C36" s="13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25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</sheetData>
  <mergeCells count="3">
    <mergeCell ref="A1:M1"/>
    <mergeCell ref="A2:M2"/>
    <mergeCell ref="A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4" workbookViewId="0">
      <selection sqref="A1:M34"/>
    </sheetView>
  </sheetViews>
  <sheetFormatPr defaultColWidth="8.7109375" defaultRowHeight="15" x14ac:dyDescent="0.25"/>
  <cols>
    <col min="1" max="1" width="4.85546875" style="16" customWidth="1"/>
    <col min="2" max="2" width="32.140625" style="16" customWidth="1"/>
    <col min="3" max="3" width="12" style="16" bestFit="1" customWidth="1"/>
    <col min="4" max="4" width="11.42578125" style="16" customWidth="1"/>
    <col min="5" max="11" width="11.28515625" style="16" bestFit="1" customWidth="1"/>
    <col min="12" max="12" width="11" style="16" bestFit="1" customWidth="1"/>
    <col min="13" max="13" width="11.140625" style="16" customWidth="1"/>
    <col min="14" max="16384" width="8.7109375" style="16"/>
  </cols>
  <sheetData>
    <row r="1" spans="1:19" ht="14.45" customHeight="1" x14ac:dyDescent="0.25">
      <c r="A1" s="61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2"/>
      <c r="O1" s="52"/>
      <c r="P1" s="52"/>
      <c r="Q1" s="52"/>
      <c r="R1" s="53"/>
      <c r="S1" s="53"/>
    </row>
    <row r="2" spans="1:19" x14ac:dyDescent="0.25">
      <c r="A2" s="62" t="s">
        <v>70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5"/>
      <c r="M2" s="65"/>
    </row>
    <row r="3" spans="1:19" ht="14.45" customHeight="1" x14ac:dyDescent="0.25">
      <c r="A3" s="67" t="s">
        <v>68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9" x14ac:dyDescent="0.25">
      <c r="A4" s="21"/>
      <c r="B4" s="24" t="s">
        <v>32</v>
      </c>
      <c r="C4" s="27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7" t="s">
        <v>28</v>
      </c>
      <c r="K4" s="23" t="s">
        <v>29</v>
      </c>
      <c r="L4" s="23" t="s">
        <v>30</v>
      </c>
      <c r="M4" s="27" t="s">
        <v>31</v>
      </c>
    </row>
    <row r="5" spans="1:19" ht="14.45" x14ac:dyDescent="0.35">
      <c r="A5" s="18" t="s">
        <v>7</v>
      </c>
      <c r="B5" s="28" t="s">
        <v>33</v>
      </c>
      <c r="C5" s="42">
        <v>2.4</v>
      </c>
      <c r="D5" s="42">
        <v>7.5010433446762503</v>
      </c>
      <c r="E5" s="42">
        <v>5.0999394125534447</v>
      </c>
      <c r="F5" s="42">
        <v>2.6952476185412078</v>
      </c>
      <c r="G5" s="42">
        <v>3.4730943700381323</v>
      </c>
      <c r="H5" s="42">
        <v>3.2485893499655027</v>
      </c>
      <c r="I5" s="42">
        <v>3.1994608378182132</v>
      </c>
      <c r="J5" s="42">
        <v>3.38246701707825</v>
      </c>
      <c r="K5" s="42">
        <v>2.3426953491413549</v>
      </c>
      <c r="L5" s="42">
        <v>2.1009967197220147</v>
      </c>
      <c r="M5" s="42">
        <v>3.5506731361499844</v>
      </c>
    </row>
    <row r="6" spans="1:19" ht="14.45" x14ac:dyDescent="0.35">
      <c r="A6" s="18"/>
      <c r="B6" s="55" t="s">
        <v>34</v>
      </c>
      <c r="C6" s="43">
        <v>-1.5</v>
      </c>
      <c r="D6" s="43">
        <v>7.8046620990491755</v>
      </c>
      <c r="E6" s="43">
        <v>5.5078204506096018</v>
      </c>
      <c r="F6" s="43">
        <v>3.652148751884976</v>
      </c>
      <c r="G6" s="43">
        <v>4.8435615722558278</v>
      </c>
      <c r="H6" s="43">
        <v>4.1885645664023752</v>
      </c>
      <c r="I6" s="43">
        <v>3.4691647364926581</v>
      </c>
      <c r="J6" s="43">
        <v>4.0000096574004829</v>
      </c>
      <c r="K6" s="43">
        <v>2.2462005805134577</v>
      </c>
      <c r="L6" s="43">
        <v>1.3603836798752322</v>
      </c>
      <c r="M6" s="43">
        <v>3.66899403459926</v>
      </c>
    </row>
    <row r="7" spans="1:19" ht="14.45" x14ac:dyDescent="0.35">
      <c r="A7" s="18"/>
      <c r="B7" s="55" t="s">
        <v>35</v>
      </c>
      <c r="C7" s="43">
        <v>7.8</v>
      </c>
      <c r="D7" s="43">
        <v>8.0588689182634177</v>
      </c>
      <c r="E7" s="43">
        <v>5.2963258762732668</v>
      </c>
      <c r="F7" s="43">
        <v>1.4329185836172265</v>
      </c>
      <c r="G7" s="43">
        <v>1.6332695766863692</v>
      </c>
      <c r="H7" s="43">
        <v>1.8292561163802956</v>
      </c>
      <c r="I7" s="43">
        <v>2.0165994379322205</v>
      </c>
      <c r="J7" s="43">
        <v>2.1931920118376302</v>
      </c>
      <c r="K7" s="43">
        <v>2.4054224414999492</v>
      </c>
      <c r="L7" s="43">
        <v>2.5763575413169315</v>
      </c>
      <c r="M7" s="43">
        <v>2.7567980277223514</v>
      </c>
    </row>
    <row r="8" spans="1:19" ht="14.45" x14ac:dyDescent="0.35">
      <c r="A8" s="18"/>
      <c r="B8" s="55" t="s">
        <v>36</v>
      </c>
      <c r="C8" s="43">
        <v>6</v>
      </c>
      <c r="D8" s="43">
        <v>3.7681043218192434</v>
      </c>
      <c r="E8" s="43">
        <v>5.0948424526483072</v>
      </c>
      <c r="F8" s="43">
        <v>3.42034249428389</v>
      </c>
      <c r="G8" s="43">
        <v>3.3439735334315435</v>
      </c>
      <c r="H8" s="43">
        <v>3.4741160172961916</v>
      </c>
      <c r="I8" s="43">
        <v>4.7488639550195666</v>
      </c>
      <c r="J8" s="43">
        <v>5.0992902919394734</v>
      </c>
      <c r="K8" s="43">
        <v>2.5902161492167952</v>
      </c>
      <c r="L8" s="43">
        <v>3.4096686591690517</v>
      </c>
      <c r="M8" s="43">
        <v>6.2883810292124087</v>
      </c>
    </row>
    <row r="9" spans="1:19" ht="14.45" x14ac:dyDescent="0.35">
      <c r="A9" s="18"/>
      <c r="B9" s="55" t="s">
        <v>37</v>
      </c>
      <c r="C9" s="43">
        <v>0.9</v>
      </c>
      <c r="D9" s="43">
        <v>7.2470600578935063</v>
      </c>
      <c r="E9" s="43">
        <v>0.45835463239973784</v>
      </c>
      <c r="F9" s="43">
        <v>0.90749389993947105</v>
      </c>
      <c r="G9" s="43">
        <v>2.6231284280800793</v>
      </c>
      <c r="H9" s="43">
        <v>2.8881659731208265</v>
      </c>
      <c r="I9" s="43">
        <v>5.463096773803322</v>
      </c>
      <c r="J9" s="43">
        <v>2.0002893474834638</v>
      </c>
      <c r="K9" s="43">
        <v>2.4862773972457175</v>
      </c>
      <c r="L9" s="43">
        <v>4.180111588369928</v>
      </c>
      <c r="M9" s="43">
        <v>2.7121125155807224</v>
      </c>
    </row>
    <row r="10" spans="1:19" x14ac:dyDescent="0.25">
      <c r="A10" s="18"/>
      <c r="B10" s="56" t="s">
        <v>38</v>
      </c>
      <c r="C10" s="43"/>
      <c r="D10" s="43">
        <f>100*'GDP Constant prices'!D10/'GDP Constant prices'!C10-100</f>
        <v>6.5322015713267945</v>
      </c>
      <c r="E10" s="43">
        <f>100*'GDP Constant prices'!E10/'GDP Constant prices'!D10-100</f>
        <v>3.302415123878319</v>
      </c>
      <c r="F10" s="43">
        <f>100*'GDP Constant prices'!F10/'GDP Constant prices'!E10-100</f>
        <v>9.0858099079342338</v>
      </c>
      <c r="G10" s="43">
        <f>100*'GDP Constant prices'!G10/'GDP Constant prices'!F10-100</f>
        <v>12.047838896483924</v>
      </c>
      <c r="H10" s="43">
        <f>100*'GDP Constant prices'!H10/'GDP Constant prices'!G10-100</f>
        <v>4.0464860101001676</v>
      </c>
      <c r="I10" s="43">
        <f>100*'GDP Constant prices'!I10/'GDP Constant prices'!H10-100</f>
        <v>9.5327351391288744</v>
      </c>
      <c r="J10" s="43">
        <f>100*'GDP Constant prices'!J10/'GDP Constant prices'!I10-100</f>
        <v>10.342981205661502</v>
      </c>
      <c r="K10" s="43">
        <f>100*'GDP Constant prices'!K10/'GDP Constant prices'!J10-100</f>
        <v>11.260278424282149</v>
      </c>
      <c r="L10" s="43">
        <f>100*'GDP Constant prices'!L10/'GDP Constant prices'!K10-100</f>
        <v>10.72526943633568</v>
      </c>
      <c r="M10" s="43">
        <f>100*'GDP Constant prices'!M10/'GDP Constant prices'!L10-100</f>
        <v>12.082859611889546</v>
      </c>
    </row>
    <row r="11" spans="1:19" x14ac:dyDescent="0.25">
      <c r="A11" s="18" t="s">
        <v>8</v>
      </c>
      <c r="B11" s="17" t="s">
        <v>39</v>
      </c>
      <c r="C11" s="43">
        <v>9.1999999999999993</v>
      </c>
      <c r="D11" s="43">
        <v>-9.7778533632606131</v>
      </c>
      <c r="E11" s="43">
        <v>18.68643433493493</v>
      </c>
      <c r="F11" s="43">
        <v>7.251268279809997</v>
      </c>
      <c r="G11" s="43">
        <v>6.2844686607593125</v>
      </c>
      <c r="H11" s="43">
        <v>6.658333132616856</v>
      </c>
      <c r="I11" s="43">
        <v>3.8611419402613922</v>
      </c>
      <c r="J11" s="43">
        <v>9.369080359717664</v>
      </c>
      <c r="K11" s="43">
        <v>9.0775452023679435</v>
      </c>
      <c r="L11" s="43">
        <v>11.517887902019952</v>
      </c>
      <c r="M11" s="43">
        <v>17.486073657343582</v>
      </c>
    </row>
    <row r="12" spans="1:19" ht="14.45" x14ac:dyDescent="0.35">
      <c r="A12" s="18" t="s">
        <v>9</v>
      </c>
      <c r="B12" s="17" t="s">
        <v>40</v>
      </c>
      <c r="C12" s="43">
        <v>11.5</v>
      </c>
      <c r="D12" s="43">
        <v>11.382970369590662</v>
      </c>
      <c r="E12" s="43">
        <v>4.688164238738457</v>
      </c>
      <c r="F12" s="43">
        <v>8.9491455010832777</v>
      </c>
      <c r="G12" s="43">
        <v>6.9389098069494892</v>
      </c>
      <c r="H12" s="43">
        <v>4.1141457468793385</v>
      </c>
      <c r="I12" s="43">
        <v>6.4756457459789862</v>
      </c>
      <c r="J12" s="43">
        <v>6.8136894380550928</v>
      </c>
      <c r="K12" s="43">
        <v>6.5387882182703416</v>
      </c>
      <c r="L12" s="43">
        <v>7.777212560694613</v>
      </c>
      <c r="M12" s="43">
        <v>7.089331789220088</v>
      </c>
    </row>
    <row r="13" spans="1:19" ht="14.45" x14ac:dyDescent="0.35">
      <c r="A13" s="18" t="s">
        <v>10</v>
      </c>
      <c r="B13" s="17" t="s">
        <v>41</v>
      </c>
      <c r="C13" s="43">
        <v>18.7</v>
      </c>
      <c r="D13" s="43">
        <v>8.0552920589752155</v>
      </c>
      <c r="E13" s="43">
        <v>4.2723022534147059</v>
      </c>
      <c r="F13" s="43">
        <v>13.406434443735904</v>
      </c>
      <c r="G13" s="43">
        <v>-4.3211652935596812</v>
      </c>
      <c r="H13" s="43">
        <v>3.3087779455539978</v>
      </c>
      <c r="I13" s="43">
        <v>13.02791654792177</v>
      </c>
      <c r="J13" s="43">
        <v>9.3439717742147099</v>
      </c>
      <c r="K13" s="43">
        <v>5.8279631557601075</v>
      </c>
      <c r="L13" s="43">
        <v>8.3547801122828567</v>
      </c>
      <c r="M13" s="43">
        <v>2.1525529230563389</v>
      </c>
    </row>
    <row r="14" spans="1:19" ht="14.45" x14ac:dyDescent="0.35">
      <c r="A14" s="18" t="s">
        <v>11</v>
      </c>
      <c r="B14" s="17" t="s">
        <v>42</v>
      </c>
      <c r="C14" s="43">
        <v>-7.3</v>
      </c>
      <c r="D14" s="43">
        <v>2.3282616937038592</v>
      </c>
      <c r="E14" s="43">
        <v>4.5631252824835489</v>
      </c>
      <c r="F14" s="43">
        <v>2.1654096109796184</v>
      </c>
      <c r="G14" s="43">
        <v>-1.2480878109254356</v>
      </c>
      <c r="H14" s="43">
        <v>2.8292568664190387</v>
      </c>
      <c r="I14" s="43">
        <v>2.6549626737814913</v>
      </c>
      <c r="J14" s="43">
        <v>3.7333455902639257</v>
      </c>
      <c r="K14" s="43">
        <v>8.7058669533801591E-2</v>
      </c>
      <c r="L14" s="43">
        <v>4.2624140814253364</v>
      </c>
      <c r="M14" s="43">
        <v>16.725479742820838</v>
      </c>
    </row>
    <row r="15" spans="1:19" ht="14.45" x14ac:dyDescent="0.35">
      <c r="A15" s="18" t="s">
        <v>12</v>
      </c>
      <c r="B15" s="17" t="s">
        <v>43</v>
      </c>
      <c r="C15" s="43">
        <v>13.1</v>
      </c>
      <c r="D15" s="43">
        <v>9.7420257886203352</v>
      </c>
      <c r="E15" s="43">
        <v>-3.7735358424919263</v>
      </c>
      <c r="F15" s="43">
        <v>10.333100951266694</v>
      </c>
      <c r="G15" s="43">
        <v>22.89668334828918</v>
      </c>
      <c r="H15" s="43">
        <v>3.1793499650615287</v>
      </c>
      <c r="I15" s="43">
        <v>14.599733326208586</v>
      </c>
      <c r="J15" s="43">
        <v>14.07317919486748</v>
      </c>
      <c r="K15" s="43">
        <v>16.751436913067153</v>
      </c>
      <c r="L15" s="43">
        <v>13.041143691061263</v>
      </c>
      <c r="M15" s="43">
        <v>14.121966692997967</v>
      </c>
    </row>
    <row r="16" spans="1:19" x14ac:dyDescent="0.25">
      <c r="A16" s="18"/>
      <c r="B16" s="28" t="s">
        <v>44</v>
      </c>
      <c r="C16" s="43"/>
      <c r="D16" s="43">
        <f>100*'GDP Constant prices'!D16/'GDP Constant prices'!C16-100</f>
        <v>4.1970530781590583</v>
      </c>
      <c r="E16" s="43">
        <f>100*'GDP Constant prices'!E16/'GDP Constant prices'!D16-100</f>
        <v>5.7782413456465349</v>
      </c>
      <c r="F16" s="43">
        <f>100*'GDP Constant prices'!F16/'GDP Constant prices'!E16-100</f>
        <v>7.7711334650860664</v>
      </c>
      <c r="G16" s="43">
        <f>100*'GDP Constant prices'!G16/'GDP Constant prices'!F16-100</f>
        <v>8.3888880802309558</v>
      </c>
      <c r="H16" s="43">
        <f>100*'GDP Constant prices'!H16/'GDP Constant prices'!G16-100</f>
        <v>7.2182691349308499</v>
      </c>
      <c r="I16" s="43">
        <f>100*'GDP Constant prices'!I16/'GDP Constant prices'!H16-100</f>
        <v>7.1158154566771117</v>
      </c>
      <c r="J16" s="43">
        <f>100*'GDP Constant prices'!J16/'GDP Constant prices'!I16-100</f>
        <v>7.2010644296840383</v>
      </c>
      <c r="K16" s="43">
        <f>100*'GDP Constant prices'!K16/'GDP Constant prices'!J16-100</f>
        <v>6.9203389477579407</v>
      </c>
      <c r="L16" s="43">
        <f>100*'GDP Constant prices'!L16/'GDP Constant prices'!K16-100</f>
        <v>7.561268814489793</v>
      </c>
      <c r="M16" s="43">
        <f>100*'GDP Constant prices'!M16/'GDP Constant prices'!L16-100</f>
        <v>6.6112562968471167</v>
      </c>
    </row>
    <row r="17" spans="1:14" ht="14.45" x14ac:dyDescent="0.35">
      <c r="A17" s="18" t="s">
        <v>13</v>
      </c>
      <c r="B17" s="17" t="s">
        <v>45</v>
      </c>
      <c r="C17" s="43">
        <v>12.9</v>
      </c>
      <c r="D17" s="43">
        <v>6.4943784802043547</v>
      </c>
      <c r="E17" s="43">
        <v>2.7083589948030173</v>
      </c>
      <c r="F17" s="43">
        <v>9.9652471489039876</v>
      </c>
      <c r="G17" s="43">
        <v>11.29813429737332</v>
      </c>
      <c r="H17" s="43">
        <v>3.7820433816220245</v>
      </c>
      <c r="I17" s="43">
        <v>4.4801530083172336</v>
      </c>
      <c r="J17" s="43">
        <v>10.000000000000009</v>
      </c>
      <c r="K17" s="43">
        <v>7.7793094671014584</v>
      </c>
      <c r="L17" s="43">
        <v>6.6577874812289384</v>
      </c>
      <c r="M17" s="43">
        <v>5.9523864892570666</v>
      </c>
      <c r="N17" s="18"/>
    </row>
    <row r="18" spans="1:14" x14ac:dyDescent="0.25">
      <c r="A18" s="18" t="s">
        <v>14</v>
      </c>
      <c r="B18" s="17" t="s">
        <v>46</v>
      </c>
      <c r="C18" s="43">
        <v>2</v>
      </c>
      <c r="D18" s="43">
        <v>1.8048793234305416</v>
      </c>
      <c r="E18" s="43">
        <v>6.9467053181534677</v>
      </c>
      <c r="F18" s="43">
        <v>10.723490969610051</v>
      </c>
      <c r="G18" s="43">
        <v>4.4335272118620095</v>
      </c>
      <c r="H18" s="43">
        <v>4.1582743748312057</v>
      </c>
      <c r="I18" s="43">
        <v>12.203681631176222</v>
      </c>
      <c r="J18" s="43">
        <v>12.500009818832126</v>
      </c>
      <c r="K18" s="43">
        <v>7.9461769989038089</v>
      </c>
      <c r="L18" s="43">
        <v>11.787815689693248</v>
      </c>
      <c r="M18" s="43">
        <v>16.634438344998202</v>
      </c>
      <c r="N18" s="18"/>
    </row>
    <row r="19" spans="1:14" x14ac:dyDescent="0.25">
      <c r="A19" s="18" t="s">
        <v>15</v>
      </c>
      <c r="B19" s="20" t="s">
        <v>47</v>
      </c>
      <c r="C19" s="43">
        <v>4.5</v>
      </c>
      <c r="D19" s="43">
        <v>3.2987625121484676</v>
      </c>
      <c r="E19" s="43">
        <v>1.0232930774115356</v>
      </c>
      <c r="F19" s="43">
        <v>3.6874891000535204</v>
      </c>
      <c r="G19" s="43">
        <v>4.147874740560642</v>
      </c>
      <c r="H19" s="43">
        <v>6.7059847187936672</v>
      </c>
      <c r="I19" s="43">
        <v>2.7823540056456819</v>
      </c>
      <c r="J19" s="43">
        <v>2.2471289451485355</v>
      </c>
      <c r="K19" s="43">
        <v>2.2746952521482511</v>
      </c>
      <c r="L19" s="43">
        <v>3.728973595131424</v>
      </c>
      <c r="M19" s="43">
        <v>3.2203618304696979</v>
      </c>
      <c r="N19" s="18"/>
    </row>
    <row r="20" spans="1:14" ht="14.45" x14ac:dyDescent="0.35">
      <c r="A20" s="18" t="s">
        <v>16</v>
      </c>
      <c r="B20" s="17" t="s">
        <v>48</v>
      </c>
      <c r="C20" s="43">
        <v>17.7</v>
      </c>
      <c r="D20" s="43">
        <v>11.875198299798928</v>
      </c>
      <c r="E20" s="43">
        <v>26.639078594403909</v>
      </c>
      <c r="F20" s="43">
        <v>24.444497045642532</v>
      </c>
      <c r="G20" s="43">
        <v>8.5795511641156388</v>
      </c>
      <c r="H20" s="43">
        <v>22.239672938566724</v>
      </c>
      <c r="I20" s="43">
        <v>13.335188801711052</v>
      </c>
      <c r="J20" s="43">
        <v>8.0215925416508007</v>
      </c>
      <c r="K20" s="43">
        <v>12.070903873688588</v>
      </c>
      <c r="L20" s="43">
        <v>12.978002063414218</v>
      </c>
      <c r="M20" s="43">
        <v>14.695080456905396</v>
      </c>
      <c r="N20" s="18"/>
    </row>
    <row r="21" spans="1:14" x14ac:dyDescent="0.25">
      <c r="A21" s="20" t="s">
        <v>17</v>
      </c>
      <c r="B21" s="17" t="s">
        <v>49</v>
      </c>
      <c r="C21" s="43">
        <v>21.7</v>
      </c>
      <c r="D21" s="43">
        <v>18.772261573396243</v>
      </c>
      <c r="E21" s="43">
        <v>18.364462274850535</v>
      </c>
      <c r="F21" s="43">
        <v>12.629633043665113</v>
      </c>
      <c r="G21" s="43">
        <v>14.816019544368153</v>
      </c>
      <c r="H21" s="43">
        <v>5.1365046162367145</v>
      </c>
      <c r="I21" s="43">
        <v>6.1649301727801031</v>
      </c>
      <c r="J21" s="43">
        <v>10.785105484342594</v>
      </c>
      <c r="K21" s="43">
        <v>11.801889952701416</v>
      </c>
      <c r="L21" s="43">
        <v>10.719064013287349</v>
      </c>
      <c r="M21" s="43">
        <v>1.949725391592616</v>
      </c>
      <c r="N21" s="18"/>
    </row>
    <row r="22" spans="1:14" ht="14.45" x14ac:dyDescent="0.35">
      <c r="A22" s="18" t="s">
        <v>18</v>
      </c>
      <c r="B22" s="17" t="s">
        <v>50</v>
      </c>
      <c r="C22" s="43">
        <v>1.6</v>
      </c>
      <c r="D22" s="43">
        <v>1.6768585560353211</v>
      </c>
      <c r="E22" s="43">
        <v>1.7586304822457155</v>
      </c>
      <c r="F22" s="43">
        <v>1.8418046669670396</v>
      </c>
      <c r="G22" s="43">
        <v>1.9227689593658059</v>
      </c>
      <c r="H22" s="43">
        <v>2.0014758496195384</v>
      </c>
      <c r="I22" s="43">
        <v>2.0778888077122026</v>
      </c>
      <c r="J22" s="43">
        <v>2.1519818576958505</v>
      </c>
      <c r="K22" s="43">
        <v>2.2237390789347389</v>
      </c>
      <c r="L22" s="43">
        <v>2.293154047426782</v>
      </c>
      <c r="M22" s="43">
        <v>2.3602292300767713</v>
      </c>
      <c r="N22" s="18"/>
    </row>
    <row r="23" spans="1:14" ht="14.45" x14ac:dyDescent="0.35">
      <c r="A23" s="18" t="s">
        <v>19</v>
      </c>
      <c r="B23" s="17" t="s">
        <v>51</v>
      </c>
      <c r="C23" s="43">
        <v>12.1</v>
      </c>
      <c r="D23" s="43">
        <v>30.568465103520492</v>
      </c>
      <c r="E23" s="43">
        <v>15.776719430392628</v>
      </c>
      <c r="F23" s="43">
        <v>29.906990328016935</v>
      </c>
      <c r="G23" s="43">
        <v>4.8157304731737627</v>
      </c>
      <c r="H23" s="43">
        <v>-5.8073903142575993</v>
      </c>
      <c r="I23" s="43">
        <v>5.4227967868006877</v>
      </c>
      <c r="J23" s="43">
        <v>0.54831589934150049</v>
      </c>
      <c r="K23" s="43">
        <v>6.8138072165478958</v>
      </c>
      <c r="L23" s="43">
        <v>6.3241875030844108</v>
      </c>
      <c r="M23" s="43">
        <v>5.9505567041398866</v>
      </c>
      <c r="N23" s="18"/>
    </row>
    <row r="24" spans="1:14" ht="14.45" x14ac:dyDescent="0.35">
      <c r="A24" s="18" t="s">
        <v>20</v>
      </c>
      <c r="B24" s="17" t="s">
        <v>52</v>
      </c>
      <c r="C24" s="43">
        <v>2.1</v>
      </c>
      <c r="D24" s="43">
        <v>-1.8311910485463878</v>
      </c>
      <c r="E24" s="43">
        <v>0.38442488200287617</v>
      </c>
      <c r="F24" s="43">
        <v>8.6476925326165457</v>
      </c>
      <c r="G24" s="43">
        <v>5.090758236939763</v>
      </c>
      <c r="H24" s="43">
        <v>23.753383849457997</v>
      </c>
      <c r="I24" s="43">
        <v>12.235304501326439</v>
      </c>
      <c r="J24" s="43">
        <v>5.9800967873060884</v>
      </c>
      <c r="K24" s="43">
        <v>4.7154947986224993</v>
      </c>
      <c r="L24" s="43">
        <v>2.1375807142337333</v>
      </c>
      <c r="M24" s="43">
        <v>3.7378303216597519</v>
      </c>
      <c r="N24" s="9"/>
    </row>
    <row r="25" spans="1:14" ht="14.45" x14ac:dyDescent="0.35">
      <c r="A25" s="20" t="s">
        <v>21</v>
      </c>
      <c r="B25" s="17" t="s">
        <v>53</v>
      </c>
      <c r="C25" s="43">
        <v>9.1</v>
      </c>
      <c r="D25" s="43">
        <v>-6.2648131297650007</v>
      </c>
      <c r="E25" s="43">
        <v>-0.73981461427813366</v>
      </c>
      <c r="F25" s="43">
        <v>-4.9973575713840539</v>
      </c>
      <c r="G25" s="43">
        <v>15.852686947625273</v>
      </c>
      <c r="H25" s="43">
        <v>9.1368632369818634</v>
      </c>
      <c r="I25" s="43">
        <v>7.794053122463529</v>
      </c>
      <c r="J25" s="43">
        <v>3.9196600345187571</v>
      </c>
      <c r="K25" s="43">
        <v>4.616609380257386</v>
      </c>
      <c r="L25" s="43">
        <v>6.7157287946172595</v>
      </c>
      <c r="M25" s="43">
        <v>-1.2912547471538471</v>
      </c>
      <c r="N25" s="18"/>
    </row>
    <row r="26" spans="1:14" x14ac:dyDescent="0.25">
      <c r="A26" s="20" t="s">
        <v>22</v>
      </c>
      <c r="B26" s="17" t="s">
        <v>54</v>
      </c>
      <c r="C26" s="43">
        <v>13.2</v>
      </c>
      <c r="D26" s="43">
        <v>9.5418733633559008</v>
      </c>
      <c r="E26" s="43">
        <v>9.1576571676288196</v>
      </c>
      <c r="F26" s="43">
        <v>6.3589836813849887</v>
      </c>
      <c r="G26" s="43">
        <v>5.6205301840794419</v>
      </c>
      <c r="H26" s="43">
        <v>7.4090812390490424</v>
      </c>
      <c r="I26" s="43">
        <v>4.2808987768588658</v>
      </c>
      <c r="J26" s="43">
        <v>4.7501294667885663</v>
      </c>
      <c r="K26" s="43">
        <v>6.2977842205320433</v>
      </c>
      <c r="L26" s="43">
        <v>8.0704547772978188</v>
      </c>
      <c r="M26" s="43">
        <v>8.5223345827296626</v>
      </c>
      <c r="N26" s="18"/>
    </row>
    <row r="27" spans="1:14" x14ac:dyDescent="0.25">
      <c r="A27" s="20" t="s">
        <v>23</v>
      </c>
      <c r="B27" s="17" t="s">
        <v>55</v>
      </c>
      <c r="C27" s="43">
        <v>7</v>
      </c>
      <c r="D27" s="43">
        <v>5.5209735737903998</v>
      </c>
      <c r="E27" s="43">
        <v>7.4417530349717209</v>
      </c>
      <c r="F27" s="43">
        <v>3.3495759064969377</v>
      </c>
      <c r="G27" s="43">
        <v>5.3333425310116978</v>
      </c>
      <c r="H27" s="43">
        <v>11.373004964653589</v>
      </c>
      <c r="I27" s="43">
        <v>8.8328698472726064</v>
      </c>
      <c r="J27" s="43">
        <v>8.1493745189273881</v>
      </c>
      <c r="K27" s="43">
        <v>4.6973607308016918</v>
      </c>
      <c r="L27" s="43">
        <v>5.2462119922971118</v>
      </c>
      <c r="M27" s="43">
        <v>5.9419973314573049</v>
      </c>
      <c r="N27" s="18"/>
    </row>
    <row r="28" spans="1:14" x14ac:dyDescent="0.25">
      <c r="A28" s="18" t="s">
        <v>24</v>
      </c>
      <c r="B28" s="17" t="s">
        <v>56</v>
      </c>
      <c r="C28" s="43">
        <v>7.5</v>
      </c>
      <c r="D28" s="43">
        <v>6.4412306411407272</v>
      </c>
      <c r="E28" s="43">
        <v>3.0368159544627016</v>
      </c>
      <c r="F28" s="43">
        <v>7.2654967812417759</v>
      </c>
      <c r="G28" s="43">
        <v>7.7378336794766467</v>
      </c>
      <c r="H28" s="43">
        <v>10.998616159425367</v>
      </c>
      <c r="I28" s="43">
        <v>5.7448609029436604</v>
      </c>
      <c r="J28" s="43">
        <v>5.7071550940293481</v>
      </c>
      <c r="K28" s="43">
        <v>6.2242451631975948</v>
      </c>
      <c r="L28" s="43">
        <v>8.8455404891570666</v>
      </c>
      <c r="M28" s="43">
        <v>7.5535830351217248</v>
      </c>
      <c r="N28" s="18"/>
    </row>
    <row r="29" spans="1:14" x14ac:dyDescent="0.25">
      <c r="A29" s="18" t="s">
        <v>25</v>
      </c>
      <c r="B29" s="17" t="s">
        <v>57</v>
      </c>
      <c r="C29" s="43">
        <v>5.7</v>
      </c>
      <c r="D29" s="43">
        <v>5.7512842426320931</v>
      </c>
      <c r="E29" s="43">
        <v>5.8958411494625773</v>
      </c>
      <c r="F29" s="43">
        <v>6.0469192273294059</v>
      </c>
      <c r="G29" s="43">
        <v>6.2044301009611891</v>
      </c>
      <c r="H29" s="43">
        <v>6.3682269380332945</v>
      </c>
      <c r="I29" s="43">
        <v>6.5381012068973066</v>
      </c>
      <c r="J29" s="43">
        <v>6.7137804051163208</v>
      </c>
      <c r="K29" s="43">
        <v>6.8949269406989311</v>
      </c>
      <c r="L29" s="43">
        <v>7.1656344427219132</v>
      </c>
      <c r="M29" s="43">
        <v>7.2683047353690577</v>
      </c>
      <c r="N29" s="18"/>
    </row>
    <row r="30" spans="1:14" x14ac:dyDescent="0.25">
      <c r="A30" s="18" t="s">
        <v>26</v>
      </c>
      <c r="B30" s="17" t="s">
        <v>58</v>
      </c>
      <c r="C30" s="43">
        <v>2.7</v>
      </c>
      <c r="D30" s="43">
        <v>2.6502164206772871</v>
      </c>
      <c r="E30" s="43">
        <v>2.6502164206772871</v>
      </c>
      <c r="F30" s="43">
        <v>2.6502164206772871</v>
      </c>
      <c r="G30" s="43">
        <v>2.6502164206772649</v>
      </c>
      <c r="H30" s="43">
        <v>2.6502164206772871</v>
      </c>
      <c r="I30" s="43">
        <v>2.6502164206772871</v>
      </c>
      <c r="J30" s="43">
        <v>2.6502164206772871</v>
      </c>
      <c r="K30" s="43">
        <v>2.6502164206772649</v>
      </c>
      <c r="L30" s="43">
        <v>2.9969095176052729</v>
      </c>
      <c r="M30" s="43">
        <v>2.6502164206772871</v>
      </c>
      <c r="N30" s="18"/>
    </row>
    <row r="31" spans="1:14" x14ac:dyDescent="0.25">
      <c r="A31" s="18" t="s">
        <v>27</v>
      </c>
      <c r="B31" s="17" t="s">
        <v>59</v>
      </c>
      <c r="C31" s="43">
        <v>11.7</v>
      </c>
      <c r="D31" s="43">
        <v>6.8277743963964355</v>
      </c>
      <c r="E31" s="43">
        <v>19.958715504322889</v>
      </c>
      <c r="F31" s="43">
        <v>7.9424351458491138</v>
      </c>
      <c r="G31" s="43">
        <v>22.584921978225548</v>
      </c>
      <c r="H31" s="43">
        <v>1.2306782782577574</v>
      </c>
      <c r="I31" s="43">
        <v>6.9810275892634444E-2</v>
      </c>
      <c r="J31" s="43">
        <v>9.6693769658710238</v>
      </c>
      <c r="K31" s="43">
        <v>11.701075715487352</v>
      </c>
      <c r="L31" s="43">
        <v>16.301308676039451</v>
      </c>
      <c r="M31" s="43">
        <v>-10.86350259263642</v>
      </c>
      <c r="N31" s="18"/>
    </row>
    <row r="32" spans="1:14" x14ac:dyDescent="0.25">
      <c r="A32" s="19"/>
      <c r="B32" s="26" t="s">
        <v>60</v>
      </c>
      <c r="C32" s="44">
        <v>7.1</v>
      </c>
      <c r="D32" s="44">
        <v>5.6191709344030061</v>
      </c>
      <c r="E32" s="44">
        <v>4.8481193432475589</v>
      </c>
      <c r="F32" s="44">
        <v>6.5609390940517542</v>
      </c>
      <c r="G32" s="44">
        <v>7.5834072990941914</v>
      </c>
      <c r="H32" s="44">
        <v>5.5155975359282738</v>
      </c>
      <c r="I32" s="44">
        <v>6.7396078768460654</v>
      </c>
      <c r="J32" s="44">
        <v>6.9082432775582792</v>
      </c>
      <c r="K32" s="44">
        <v>6.7428054130362236</v>
      </c>
      <c r="L32" s="44">
        <v>6.8987552248498174</v>
      </c>
      <c r="M32" s="44">
        <v>7.6550109043651338</v>
      </c>
      <c r="N32" s="18"/>
    </row>
    <row r="33" spans="1:13" x14ac:dyDescent="0.25">
      <c r="A33" s="18"/>
      <c r="B33" s="17" t="s">
        <v>61</v>
      </c>
      <c r="C33" s="43">
        <v>31</v>
      </c>
      <c r="D33" s="43">
        <v>4.8464950880942492</v>
      </c>
      <c r="E33" s="43">
        <v>12.753339724200519</v>
      </c>
      <c r="F33" s="43">
        <v>3.7665165973066461</v>
      </c>
      <c r="G33" s="43">
        <v>12.135215524450494</v>
      </c>
      <c r="H33" s="43">
        <v>0.40596144342528451</v>
      </c>
      <c r="I33" s="43">
        <v>14.216661538001052</v>
      </c>
      <c r="J33" s="43">
        <v>7.6714288981522216</v>
      </c>
      <c r="K33" s="43">
        <v>9.6288775492758383</v>
      </c>
      <c r="L33" s="43">
        <v>7.8000096384527096</v>
      </c>
      <c r="M33" s="43">
        <v>0.54814187804490544</v>
      </c>
    </row>
    <row r="34" spans="1:13" x14ac:dyDescent="0.25">
      <c r="A34" s="22"/>
      <c r="B34" s="24" t="s">
        <v>62</v>
      </c>
      <c r="C34" s="45">
        <v>8.5</v>
      </c>
      <c r="D34" s="45">
        <v>5.5665956481623535</v>
      </c>
      <c r="E34" s="45">
        <v>5.3823461684579854</v>
      </c>
      <c r="F34" s="45">
        <v>6.3588860814886905</v>
      </c>
      <c r="G34" s="45">
        <v>7.9045075722513847</v>
      </c>
      <c r="H34" s="45">
        <v>5.1410136208195789</v>
      </c>
      <c r="I34" s="45">
        <v>7.2630600302156179</v>
      </c>
      <c r="J34" s="45">
        <v>6.9651358998626067</v>
      </c>
      <c r="K34" s="45">
        <v>6.9593718662085413</v>
      </c>
      <c r="L34" s="45">
        <v>6.968071869220438</v>
      </c>
      <c r="M34" s="45">
        <v>7.1041612647214869</v>
      </c>
    </row>
    <row r="35" spans="1:13" x14ac:dyDescent="0.25">
      <c r="A35" s="12"/>
      <c r="B35" s="12"/>
      <c r="C35" s="13"/>
      <c r="D35" s="12"/>
      <c r="E35" s="12"/>
      <c r="F35" s="12"/>
      <c r="G35" s="12"/>
      <c r="H35" s="14"/>
      <c r="I35" s="14"/>
      <c r="J35" s="12"/>
      <c r="K35" s="18"/>
    </row>
    <row r="36" spans="1:13" x14ac:dyDescent="0.25">
      <c r="B36" s="12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x14ac:dyDescent="0.25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x14ac:dyDescent="0.25">
      <c r="B38" s="49"/>
      <c r="J38" s="47"/>
      <c r="K38" s="47"/>
      <c r="L38" s="47"/>
      <c r="M38" s="47"/>
    </row>
    <row r="39" spans="1:13" x14ac:dyDescent="0.25">
      <c r="B39" s="49"/>
      <c r="J39" s="47"/>
      <c r="K39" s="47"/>
      <c r="L39" s="47"/>
      <c r="M39" s="47"/>
    </row>
    <row r="40" spans="1:13" x14ac:dyDescent="0.25">
      <c r="B40" s="49"/>
      <c r="J40" s="47"/>
      <c r="K40" s="47"/>
      <c r="L40" s="47"/>
      <c r="M40" s="47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34" workbookViewId="0">
      <selection sqref="A1:M34"/>
    </sheetView>
  </sheetViews>
  <sheetFormatPr defaultRowHeight="15" x14ac:dyDescent="0.25"/>
  <cols>
    <col min="1" max="1" width="4.5703125" customWidth="1"/>
    <col min="2" max="2" width="35.28515625" bestFit="1" customWidth="1"/>
    <col min="3" max="3" width="12.140625" customWidth="1"/>
    <col min="4" max="4" width="11.42578125" customWidth="1"/>
    <col min="5" max="5" width="11" customWidth="1"/>
    <col min="6" max="11" width="11" bestFit="1" customWidth="1"/>
    <col min="12" max="13" width="12" bestFit="1" customWidth="1"/>
  </cols>
  <sheetData>
    <row r="1" spans="1:21" s="16" customFormat="1" ht="14.45" customHeight="1" x14ac:dyDescent="0.25">
      <c r="A1" s="58" t="s">
        <v>63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21" s="16" customFormat="1" ht="14.45" customHeight="1" x14ac:dyDescent="0.25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21" s="16" customFormat="1" ht="1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38" t="s">
        <v>65</v>
      </c>
      <c r="N3" s="31"/>
      <c r="O3" s="31"/>
      <c r="P3" s="31"/>
      <c r="Q3" s="31"/>
      <c r="R3" s="31"/>
      <c r="S3" s="30"/>
      <c r="T3" s="30"/>
      <c r="U3" s="30"/>
    </row>
    <row r="4" spans="1:21" ht="14.45" x14ac:dyDescent="0.35">
      <c r="A4" s="21"/>
      <c r="B4" s="24" t="s">
        <v>32</v>
      </c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28</v>
      </c>
      <c r="K4" s="25" t="s">
        <v>29</v>
      </c>
      <c r="L4" s="25" t="s">
        <v>30</v>
      </c>
      <c r="M4" s="25" t="s">
        <v>31</v>
      </c>
    </row>
    <row r="5" spans="1:21" ht="14.45" x14ac:dyDescent="0.35">
      <c r="A5" s="18" t="s">
        <v>7</v>
      </c>
      <c r="B5" s="28" t="s">
        <v>33</v>
      </c>
      <c r="C5" s="28">
        <f>SUM(C6:C9)</f>
        <v>7181356.6466073142</v>
      </c>
      <c r="D5" s="28">
        <f t="shared" ref="D5:M5" si="0">SUM(D6:D9)</f>
        <v>9432724.8735049646</v>
      </c>
      <c r="E5" s="28">
        <f t="shared" si="0"/>
        <v>11407717.347377438</v>
      </c>
      <c r="F5" s="28">
        <f t="shared" si="0"/>
        <v>13110122.930629529</v>
      </c>
      <c r="G5" s="28">
        <f t="shared" si="0"/>
        <v>15488232.434712667</v>
      </c>
      <c r="H5" s="28">
        <f t="shared" si="0"/>
        <v>19095551.492924497</v>
      </c>
      <c r="I5" s="28">
        <f t="shared" si="0"/>
        <v>22129214.116306737</v>
      </c>
      <c r="J5" s="28">
        <f t="shared" si="0"/>
        <v>22969224.627341993</v>
      </c>
      <c r="K5" s="28">
        <f t="shared" si="0"/>
        <v>26346672.763121083</v>
      </c>
      <c r="L5" s="28">
        <f t="shared" si="0"/>
        <v>30160063.995698463</v>
      </c>
      <c r="M5" s="28">
        <f t="shared" si="0"/>
        <v>34984237.415491402</v>
      </c>
    </row>
    <row r="6" spans="1:21" ht="14.45" x14ac:dyDescent="0.35">
      <c r="A6" s="18"/>
      <c r="B6" s="55" t="s">
        <v>34</v>
      </c>
      <c r="C6" s="20">
        <v>3603539.4514947836</v>
      </c>
      <c r="D6" s="20">
        <v>5013560.9555227552</v>
      </c>
      <c r="E6" s="20">
        <v>6036056.0817262754</v>
      </c>
      <c r="F6" s="20">
        <v>7285021.1834885664</v>
      </c>
      <c r="G6" s="20">
        <v>8686662.8667630889</v>
      </c>
      <c r="H6" s="20">
        <v>11035043.765984708</v>
      </c>
      <c r="I6" s="20">
        <v>12413982.080006383</v>
      </c>
      <c r="J6" s="20">
        <v>12851664.021261528</v>
      </c>
      <c r="K6" s="20">
        <v>14193178</v>
      </c>
      <c r="L6" s="20">
        <v>16100130.18908162</v>
      </c>
      <c r="M6" s="17">
        <v>19736453.089668259</v>
      </c>
    </row>
    <row r="7" spans="1:21" ht="14.45" x14ac:dyDescent="0.35">
      <c r="A7" s="18"/>
      <c r="B7" s="55" t="s">
        <v>35</v>
      </c>
      <c r="C7" s="20">
        <v>2513283.932964297</v>
      </c>
      <c r="D7" s="20">
        <v>3062768.180448941</v>
      </c>
      <c r="E7" s="20">
        <v>3643718.4985339502</v>
      </c>
      <c r="F7" s="20">
        <v>3968923.997823623</v>
      </c>
      <c r="G7" s="20">
        <v>4572949.3537627356</v>
      </c>
      <c r="H7" s="20">
        <v>5194037.0699857473</v>
      </c>
      <c r="I7" s="20">
        <v>5839240.2329323897</v>
      </c>
      <c r="J7" s="20">
        <v>5843714.7649110891</v>
      </c>
      <c r="K7" s="20">
        <v>7135172.0790469926</v>
      </c>
      <c r="L7" s="20">
        <v>7962470.9169035023</v>
      </c>
      <c r="M7" s="17">
        <v>8019826.2306630919</v>
      </c>
    </row>
    <row r="8" spans="1:21" ht="14.45" x14ac:dyDescent="0.35">
      <c r="A8" s="18"/>
      <c r="B8" s="55" t="s">
        <v>36</v>
      </c>
      <c r="C8" s="17">
        <v>639761.67652863218</v>
      </c>
      <c r="D8" s="17">
        <v>752277.87423308846</v>
      </c>
      <c r="E8" s="17">
        <v>881216.76032205031</v>
      </c>
      <c r="F8" s="17">
        <v>956104.12576296204</v>
      </c>
      <c r="G8" s="17">
        <v>1146811.0767819332</v>
      </c>
      <c r="H8" s="17">
        <v>1507792.9182445493</v>
      </c>
      <c r="I8" s="17">
        <v>2167980.549776868</v>
      </c>
      <c r="J8" s="17">
        <v>2492043.196064068</v>
      </c>
      <c r="K8" s="17">
        <v>3146645.5152458348</v>
      </c>
      <c r="L8" s="17">
        <v>4041455.2889554063</v>
      </c>
      <c r="M8" s="17">
        <v>4651478.2409320371</v>
      </c>
    </row>
    <row r="9" spans="1:21" ht="14.45" x14ac:dyDescent="0.35">
      <c r="A9" s="18"/>
      <c r="B9" s="55" t="s">
        <v>37</v>
      </c>
      <c r="C9" s="17">
        <v>424771.5856196013</v>
      </c>
      <c r="D9" s="17">
        <v>604117.8633001803</v>
      </c>
      <c r="E9" s="17">
        <v>846726.0067951628</v>
      </c>
      <c r="F9" s="17">
        <v>900073.62355437886</v>
      </c>
      <c r="G9" s="17">
        <v>1081809.1374049117</v>
      </c>
      <c r="H9" s="17">
        <v>1358677.7387094891</v>
      </c>
      <c r="I9" s="17">
        <v>1708011.253591096</v>
      </c>
      <c r="J9" s="17">
        <v>1781802.6451053116</v>
      </c>
      <c r="K9" s="17">
        <v>1871677.1688282543</v>
      </c>
      <c r="L9" s="17">
        <v>2056007.6007579339</v>
      </c>
      <c r="M9" s="17">
        <v>2576479.8542280141</v>
      </c>
    </row>
    <row r="10" spans="1:21" ht="14.45" x14ac:dyDescent="0.35">
      <c r="A10" s="18"/>
      <c r="B10" s="56" t="s">
        <v>38</v>
      </c>
      <c r="C10" s="28">
        <f>SUM(C11:C15)</f>
        <v>5406037.6138392575</v>
      </c>
      <c r="D10" s="28">
        <f t="shared" ref="D10:M10" si="1">SUM(D11:D15)</f>
        <v>6700407.5121649373</v>
      </c>
      <c r="E10" s="28">
        <f t="shared" si="1"/>
        <v>7018515.6942919698</v>
      </c>
      <c r="F10" s="28">
        <f t="shared" si="1"/>
        <v>8900126.9680084903</v>
      </c>
      <c r="G10" s="28">
        <f t="shared" si="1"/>
        <v>12026624.106550656</v>
      </c>
      <c r="H10" s="28">
        <f t="shared" si="1"/>
        <v>13393627.396229593</v>
      </c>
      <c r="I10" s="28">
        <f t="shared" si="1"/>
        <v>16108617.241330201</v>
      </c>
      <c r="J10" s="28">
        <f t="shared" si="1"/>
        <v>18516193.758353088</v>
      </c>
      <c r="K10" s="28">
        <f t="shared" si="1"/>
        <v>22093942.27031853</v>
      </c>
      <c r="L10" s="28">
        <f t="shared" si="1"/>
        <v>25722680.574583407</v>
      </c>
      <c r="M10" s="28">
        <f t="shared" si="1"/>
        <v>30616524.301050112</v>
      </c>
    </row>
    <row r="11" spans="1:21" ht="14.45" x14ac:dyDescent="0.35">
      <c r="A11" s="18" t="s">
        <v>8</v>
      </c>
      <c r="B11" s="17" t="s">
        <v>39</v>
      </c>
      <c r="C11" s="17">
        <v>935411.88712492958</v>
      </c>
      <c r="D11" s="17">
        <v>991016.71866327408</v>
      </c>
      <c r="E11" s="17">
        <v>1073018.9483379368</v>
      </c>
      <c r="F11" s="17">
        <v>1779710.9810010761</v>
      </c>
      <c r="G11" s="17">
        <v>2688583.5545945275</v>
      </c>
      <c r="H11" s="17">
        <v>3001179.2373603992</v>
      </c>
      <c r="I11" s="17">
        <v>2986465.5872592051</v>
      </c>
      <c r="J11" s="17">
        <v>2923420.3020044984</v>
      </c>
      <c r="K11" s="17">
        <v>3659599.0679949848</v>
      </c>
      <c r="L11" s="17">
        <v>4975990.9522849303</v>
      </c>
      <c r="M11" s="17">
        <v>5560119.5633458206</v>
      </c>
    </row>
    <row r="12" spans="1:21" ht="14.45" x14ac:dyDescent="0.35">
      <c r="A12" s="18" t="s">
        <v>9</v>
      </c>
      <c r="B12" s="17" t="s">
        <v>40</v>
      </c>
      <c r="C12" s="20">
        <v>1880031.921199033</v>
      </c>
      <c r="D12" s="20">
        <v>2283593.9143784698</v>
      </c>
      <c r="E12" s="20">
        <v>2597316.140131142</v>
      </c>
      <c r="F12" s="20">
        <v>3021535.6979589313</v>
      </c>
      <c r="G12" s="20">
        <v>4031541.1509170327</v>
      </c>
      <c r="H12" s="20">
        <v>4599919.1000206247</v>
      </c>
      <c r="I12" s="20">
        <v>4575334.0905943625</v>
      </c>
      <c r="J12" s="20">
        <v>4445568.2300406508</v>
      </c>
      <c r="K12" s="20">
        <v>4768917.4240058213</v>
      </c>
      <c r="L12" s="20">
        <v>5070870.9356367178</v>
      </c>
      <c r="M12" s="17">
        <v>6412042.2431480549</v>
      </c>
    </row>
    <row r="13" spans="1:21" ht="14.45" x14ac:dyDescent="0.35">
      <c r="A13" s="18" t="s">
        <v>10</v>
      </c>
      <c r="B13" s="17" t="s">
        <v>41</v>
      </c>
      <c r="C13" s="17">
        <v>232622.25761181343</v>
      </c>
      <c r="D13" s="17">
        <v>306627.95018618408</v>
      </c>
      <c r="E13" s="17">
        <v>354861.68462838524</v>
      </c>
      <c r="F13" s="17">
        <v>406271.8828294095</v>
      </c>
      <c r="G13" s="17">
        <v>303444.10832861869</v>
      </c>
      <c r="H13" s="17">
        <v>533282.88094573957</v>
      </c>
      <c r="I13" s="17">
        <v>546669.87453379238</v>
      </c>
      <c r="J13" s="17">
        <v>874306.13375887671</v>
      </c>
      <c r="K13" s="17">
        <v>898680.70438612089</v>
      </c>
      <c r="L13" s="17">
        <v>775320.95224765781</v>
      </c>
      <c r="M13" s="17">
        <v>636182.97878699214</v>
      </c>
    </row>
    <row r="14" spans="1:21" ht="14.45" x14ac:dyDescent="0.35">
      <c r="A14" s="18" t="s">
        <v>11</v>
      </c>
      <c r="B14" s="17" t="s">
        <v>42</v>
      </c>
      <c r="C14" s="17">
        <v>240897.85171029414</v>
      </c>
      <c r="D14" s="17">
        <v>247646.04400313587</v>
      </c>
      <c r="E14" s="17">
        <v>264519.81673395133</v>
      </c>
      <c r="F14" s="17">
        <v>261294.36050433759</v>
      </c>
      <c r="G14" s="17">
        <v>247824.77661917108</v>
      </c>
      <c r="H14" s="17">
        <v>275053.40305860166</v>
      </c>
      <c r="I14" s="17">
        <v>325968.77382843371</v>
      </c>
      <c r="J14" s="17">
        <v>373548.95519971481</v>
      </c>
      <c r="K14" s="17">
        <v>392557.18104813749</v>
      </c>
      <c r="L14" s="17">
        <v>422698.42508804554</v>
      </c>
      <c r="M14" s="17">
        <v>541797.49294701009</v>
      </c>
    </row>
    <row r="15" spans="1:21" ht="14.45" x14ac:dyDescent="0.35">
      <c r="A15" s="18" t="s">
        <v>12</v>
      </c>
      <c r="B15" s="17" t="s">
        <v>43</v>
      </c>
      <c r="C15" s="17">
        <v>2117073.6961931875</v>
      </c>
      <c r="D15" s="17">
        <v>2871522.8849338726</v>
      </c>
      <c r="E15" s="17">
        <v>2728799.1044605537</v>
      </c>
      <c r="F15" s="17">
        <v>3431314.045714736</v>
      </c>
      <c r="G15" s="17">
        <v>4755230.5160913048</v>
      </c>
      <c r="H15" s="17">
        <v>4984192.7748442274</v>
      </c>
      <c r="I15" s="17">
        <v>7674178.9151144084</v>
      </c>
      <c r="J15" s="17">
        <v>9899350.1373493467</v>
      </c>
      <c r="K15" s="17">
        <v>12374187.892883467</v>
      </c>
      <c r="L15" s="17">
        <v>14477799.309326055</v>
      </c>
      <c r="M15" s="17">
        <v>17466382.022822235</v>
      </c>
    </row>
    <row r="16" spans="1:21" ht="14.45" x14ac:dyDescent="0.35">
      <c r="A16" s="18"/>
      <c r="B16" s="28" t="s">
        <v>44</v>
      </c>
      <c r="C16" s="28">
        <f>SUM(C17:C30)</f>
        <v>12692495.577093115</v>
      </c>
      <c r="D16" s="28">
        <f t="shared" ref="D16:M16" si="2">SUM(D17:D30)</f>
        <v>14748265.219437905</v>
      </c>
      <c r="E16" s="28">
        <f t="shared" si="2"/>
        <v>17147364.603183363</v>
      </c>
      <c r="F16" s="28">
        <f t="shared" si="2"/>
        <v>19386862.462658301</v>
      </c>
      <c r="G16" s="28">
        <f t="shared" si="2"/>
        <v>22544170.806368664</v>
      </c>
      <c r="H16" s="28">
        <f t="shared" si="2"/>
        <v>25712640.573352035</v>
      </c>
      <c r="I16" s="28">
        <f t="shared" si="2"/>
        <v>29102168.164409064</v>
      </c>
      <c r="J16" s="28">
        <f t="shared" si="2"/>
        <v>32605808.723288283</v>
      </c>
      <c r="K16" s="28">
        <f t="shared" si="2"/>
        <v>36344236.152161457</v>
      </c>
      <c r="L16" s="28">
        <f t="shared" si="2"/>
        <v>40454788.136762291</v>
      </c>
      <c r="M16" s="28">
        <f t="shared" si="2"/>
        <v>43542049.31882149</v>
      </c>
    </row>
    <row r="17" spans="1:13" ht="14.45" x14ac:dyDescent="0.35">
      <c r="A17" s="18" t="s">
        <v>13</v>
      </c>
      <c r="B17" s="17" t="s">
        <v>45</v>
      </c>
      <c r="C17" s="17">
        <v>2645346.7167165349</v>
      </c>
      <c r="D17" s="17">
        <v>3193697.1968108192</v>
      </c>
      <c r="E17" s="17">
        <v>3744882.9076179895</v>
      </c>
      <c r="F17" s="17">
        <v>4426466.8207551884</v>
      </c>
      <c r="G17" s="17">
        <v>5571372.2352934182</v>
      </c>
      <c r="H17" s="17">
        <v>6389279.1782057891</v>
      </c>
      <c r="I17" s="17">
        <v>7271715.9453243595</v>
      </c>
      <c r="J17" s="17">
        <v>8378448.8354812926</v>
      </c>
      <c r="K17" s="17">
        <v>9714664.5368936174</v>
      </c>
      <c r="L17" s="17">
        <v>11091210.243794199</v>
      </c>
      <c r="M17" s="17">
        <v>12784878.027270589</v>
      </c>
    </row>
    <row r="18" spans="1:13" ht="14.45" x14ac:dyDescent="0.35">
      <c r="A18" s="18" t="s">
        <v>14</v>
      </c>
      <c r="B18" s="17" t="s">
        <v>46</v>
      </c>
      <c r="C18" s="20">
        <v>1572853.6242617257</v>
      </c>
      <c r="D18" s="20">
        <v>1969499.244644627</v>
      </c>
      <c r="E18" s="20">
        <v>2320840.508618759</v>
      </c>
      <c r="F18" s="20">
        <v>2537406.6731980573</v>
      </c>
      <c r="G18" s="20">
        <v>2728970.3720267694</v>
      </c>
      <c r="H18" s="20">
        <v>2733617.826269852</v>
      </c>
      <c r="I18" s="20">
        <v>2986346.8355396367</v>
      </c>
      <c r="J18" s="20">
        <v>3438076.7018064614</v>
      </c>
      <c r="K18" s="20">
        <v>3864482.2789111724</v>
      </c>
      <c r="L18" s="20">
        <v>4480106.4155163439</v>
      </c>
      <c r="M18" s="20">
        <v>4941813.5705747362</v>
      </c>
    </row>
    <row r="19" spans="1:13" x14ac:dyDescent="0.25">
      <c r="A19" s="18" t="s">
        <v>15</v>
      </c>
      <c r="B19" s="20" t="s">
        <v>47</v>
      </c>
      <c r="C19" s="17">
        <v>481997.29533795465</v>
      </c>
      <c r="D19" s="17">
        <v>559792.86106706783</v>
      </c>
      <c r="E19" s="17">
        <v>680669.03665278759</v>
      </c>
      <c r="F19" s="17">
        <v>720772.48884083587</v>
      </c>
      <c r="G19" s="17">
        <v>733957.90794697008</v>
      </c>
      <c r="H19" s="17">
        <v>887971.77020850731</v>
      </c>
      <c r="I19" s="17">
        <v>902809.77958760131</v>
      </c>
      <c r="J19" s="17">
        <v>872340.71399838966</v>
      </c>
      <c r="K19" s="17">
        <v>957267.56118546566</v>
      </c>
      <c r="L19" s="17">
        <v>969171.5811676227</v>
      </c>
      <c r="M19" s="17">
        <v>1024164.4134295741</v>
      </c>
    </row>
    <row r="20" spans="1:13" ht="14.45" x14ac:dyDescent="0.35">
      <c r="A20" s="18" t="s">
        <v>16</v>
      </c>
      <c r="B20" s="17" t="s">
        <v>48</v>
      </c>
      <c r="C20" s="20">
        <v>615065.84896873357</v>
      </c>
      <c r="D20" s="20">
        <v>722547.51474769437</v>
      </c>
      <c r="E20" s="20">
        <v>912732.36730375013</v>
      </c>
      <c r="F20" s="20">
        <v>1151748.3182900874</v>
      </c>
      <c r="G20" s="20">
        <v>1244894.017371498</v>
      </c>
      <c r="H20" s="20">
        <v>1454665.2979533798</v>
      </c>
      <c r="I20" s="20">
        <v>1624384.2285064084</v>
      </c>
      <c r="J20" s="20">
        <v>1700411.275315108</v>
      </c>
      <c r="K20" s="20">
        <v>1809896.9570822432</v>
      </c>
      <c r="L20" s="20">
        <v>2025900.9547578013</v>
      </c>
      <c r="M20" s="17">
        <v>2309629.5629379246</v>
      </c>
    </row>
    <row r="21" spans="1:13" ht="14.45" x14ac:dyDescent="0.35">
      <c r="A21" s="20" t="s">
        <v>17</v>
      </c>
      <c r="B21" s="17" t="s">
        <v>49</v>
      </c>
      <c r="C21" s="20">
        <v>756074.80489759147</v>
      </c>
      <c r="D21" s="20">
        <v>959279.31668701861</v>
      </c>
      <c r="E21" s="20">
        <v>1178852.5679070624</v>
      </c>
      <c r="F21" s="20">
        <v>1408476.5384172811</v>
      </c>
      <c r="G21" s="20">
        <v>1772783.3833987047</v>
      </c>
      <c r="H21" s="20">
        <v>2070162.5451440515</v>
      </c>
      <c r="I21" s="20">
        <v>2308705.1886796537</v>
      </c>
      <c r="J21" s="20">
        <v>2694444.2297873306</v>
      </c>
      <c r="K21" s="20">
        <v>3254440.0028164168</v>
      </c>
      <c r="L21" s="20">
        <v>3731190.8998353332</v>
      </c>
      <c r="M21" s="17">
        <v>3846713.3119196529</v>
      </c>
    </row>
    <row r="22" spans="1:13" ht="14.45" x14ac:dyDescent="0.35">
      <c r="A22" s="18" t="s">
        <v>18</v>
      </c>
      <c r="B22" s="17" t="s">
        <v>50</v>
      </c>
      <c r="C22" s="20">
        <v>1601266.2429873152</v>
      </c>
      <c r="D22" s="20">
        <v>1716407.8591818395</v>
      </c>
      <c r="E22" s="20">
        <v>1921328.1150182993</v>
      </c>
      <c r="F22" s="20">
        <v>2036907.7256225103</v>
      </c>
      <c r="G22" s="20">
        <v>2277777.7554258071</v>
      </c>
      <c r="H22" s="20">
        <v>2612764.5640137624</v>
      </c>
      <c r="I22" s="20">
        <v>2672147.4792131321</v>
      </c>
      <c r="J22" s="20">
        <v>2955417.0933684958</v>
      </c>
      <c r="K22" s="20">
        <v>2932489.621984899</v>
      </c>
      <c r="L22" s="20">
        <v>3062479.9569363692</v>
      </c>
      <c r="M22" s="17">
        <v>3160943.6281767678</v>
      </c>
    </row>
    <row r="23" spans="1:13" ht="14.45" x14ac:dyDescent="0.35">
      <c r="A23" s="18" t="s">
        <v>19</v>
      </c>
      <c r="B23" s="17" t="s">
        <v>51</v>
      </c>
      <c r="C23" s="20">
        <v>318676.57403960085</v>
      </c>
      <c r="D23" s="20">
        <v>450187.5075938378</v>
      </c>
      <c r="E23" s="20">
        <v>552629.99681946437</v>
      </c>
      <c r="F23" s="20">
        <v>728206.60612551973</v>
      </c>
      <c r="G23" s="20">
        <v>813502.19206395885</v>
      </c>
      <c r="H23" s="20">
        <v>810125.94354563544</v>
      </c>
      <c r="I23" s="20">
        <v>902694.89312504802</v>
      </c>
      <c r="J23" s="20">
        <v>1003125.7070846779</v>
      </c>
      <c r="K23" s="20">
        <v>1103123.5237856312</v>
      </c>
      <c r="L23" s="20">
        <v>1228051.84399183</v>
      </c>
      <c r="M23" s="17">
        <v>1285561.6606288929</v>
      </c>
    </row>
    <row r="24" spans="1:13" ht="14.45" x14ac:dyDescent="0.35">
      <c r="A24" s="18" t="s">
        <v>20</v>
      </c>
      <c r="B24" s="17" t="s">
        <v>52</v>
      </c>
      <c r="C24" s="20">
        <v>793109.75349054614</v>
      </c>
      <c r="D24" s="20">
        <v>850083.27669596171</v>
      </c>
      <c r="E24" s="20">
        <v>895051.27906120766</v>
      </c>
      <c r="F24" s="20">
        <v>978846.07773963199</v>
      </c>
      <c r="G24" s="20">
        <v>1098619.7247509889</v>
      </c>
      <c r="H24" s="20">
        <v>1427909.3035493006</v>
      </c>
      <c r="I24" s="20">
        <v>1711729.7066425027</v>
      </c>
      <c r="J24" s="20">
        <v>2003202.4193821887</v>
      </c>
      <c r="K24" s="20">
        <v>2160206.5844490109</v>
      </c>
      <c r="L24" s="20">
        <v>2289111.9324044636</v>
      </c>
      <c r="M24" s="17">
        <v>2439613.3555263663</v>
      </c>
    </row>
    <row r="25" spans="1:13" ht="14.45" x14ac:dyDescent="0.35">
      <c r="A25" s="20" t="s">
        <v>21</v>
      </c>
      <c r="B25" s="17" t="s">
        <v>53</v>
      </c>
      <c r="C25" s="20">
        <v>2179163.9822293888</v>
      </c>
      <c r="D25" s="20">
        <v>2282704.1577240285</v>
      </c>
      <c r="E25" s="20">
        <v>2511952.8446101877</v>
      </c>
      <c r="F25" s="20">
        <v>2668756.0640000002</v>
      </c>
      <c r="G25" s="20">
        <v>3338191.54</v>
      </c>
      <c r="H25" s="20">
        <v>4017280.3044749652</v>
      </c>
      <c r="I25" s="20">
        <v>4936070.6557577318</v>
      </c>
      <c r="J25" s="20">
        <v>5227501.7375491401</v>
      </c>
      <c r="K25" s="20">
        <v>5852604.9322331231</v>
      </c>
      <c r="L25" s="20">
        <v>6499974.9620982502</v>
      </c>
      <c r="M25" s="17">
        <v>6289763.4661512999</v>
      </c>
    </row>
    <row r="26" spans="1:13" ht="14.45" x14ac:dyDescent="0.35">
      <c r="A26" s="20" t="s">
        <v>22</v>
      </c>
      <c r="B26" s="17" t="s">
        <v>54</v>
      </c>
      <c r="C26" s="20">
        <v>851207.76964945532</v>
      </c>
      <c r="D26" s="20">
        <v>1007307.5216425105</v>
      </c>
      <c r="E26" s="20">
        <v>1193227.8163896697</v>
      </c>
      <c r="F26" s="20">
        <v>1380169.8125782132</v>
      </c>
      <c r="G26" s="20">
        <v>1463766.7893457487</v>
      </c>
      <c r="H26" s="20">
        <v>1607317.4637132564</v>
      </c>
      <c r="I26" s="20">
        <v>1893664.7124279772</v>
      </c>
      <c r="J26" s="20">
        <v>2172080.380386279</v>
      </c>
      <c r="K26" s="20">
        <v>2309344.931978099</v>
      </c>
      <c r="L26" s="20">
        <v>2425025.2409036597</v>
      </c>
      <c r="M26" s="17">
        <v>2529285.9580703303</v>
      </c>
    </row>
    <row r="27" spans="1:13" x14ac:dyDescent="0.25">
      <c r="A27" s="20" t="s">
        <v>23</v>
      </c>
      <c r="B27" s="17" t="s">
        <v>55</v>
      </c>
      <c r="C27" s="20">
        <v>438415.08685885917</v>
      </c>
      <c r="D27" s="20">
        <v>532162.97776368773</v>
      </c>
      <c r="E27" s="20">
        <v>663617.96154187853</v>
      </c>
      <c r="F27" s="20">
        <v>735665.14119770785</v>
      </c>
      <c r="G27" s="20">
        <v>820894.35697980761</v>
      </c>
      <c r="H27" s="20">
        <v>919307.19042635662</v>
      </c>
      <c r="I27" s="20">
        <v>1019986.848506505</v>
      </c>
      <c r="J27" s="20">
        <v>1151977.545166679</v>
      </c>
      <c r="K27" s="20">
        <v>1275702.4277883954</v>
      </c>
      <c r="L27" s="20">
        <v>1429961.7305166167</v>
      </c>
      <c r="M27" s="17">
        <v>1577955.9242495759</v>
      </c>
    </row>
    <row r="28" spans="1:13" x14ac:dyDescent="0.25">
      <c r="A28" s="18" t="s">
        <v>24</v>
      </c>
      <c r="B28" s="17" t="s">
        <v>56</v>
      </c>
      <c r="C28" s="20">
        <v>91526.589666776868</v>
      </c>
      <c r="D28" s="20">
        <v>105578.63247703883</v>
      </c>
      <c r="E28" s="20">
        <v>114976.90567024489</v>
      </c>
      <c r="F28" s="20">
        <v>125499.36618140078</v>
      </c>
      <c r="G28" s="20">
        <v>144046.37912555749</v>
      </c>
      <c r="H28" s="20">
        <v>169111.99770408453</v>
      </c>
      <c r="I28" s="20">
        <v>188996.47275505075</v>
      </c>
      <c r="J28" s="20">
        <v>221912.33132477183</v>
      </c>
      <c r="K28" s="20">
        <v>241508.10213154287</v>
      </c>
      <c r="L28" s="20">
        <v>275198.8955768579</v>
      </c>
      <c r="M28" s="17">
        <v>303967.83511561609</v>
      </c>
    </row>
    <row r="29" spans="1:13" x14ac:dyDescent="0.25">
      <c r="A29" s="18" t="s">
        <v>25</v>
      </c>
      <c r="B29" s="17" t="s">
        <v>57</v>
      </c>
      <c r="C29" s="17">
        <v>254462.43976887091</v>
      </c>
      <c r="D29" s="17">
        <v>294113.53368607751</v>
      </c>
      <c r="E29" s="17">
        <v>344077.90738939517</v>
      </c>
      <c r="F29" s="17">
        <v>366538.50631112681</v>
      </c>
      <c r="G29" s="17">
        <v>406498.3132860249</v>
      </c>
      <c r="H29" s="17">
        <v>472947.12088271615</v>
      </c>
      <c r="I29" s="17">
        <v>534379.62714368955</v>
      </c>
      <c r="J29" s="17">
        <v>619834.64270337997</v>
      </c>
      <c r="K29" s="17">
        <v>690814.03817755729</v>
      </c>
      <c r="L29" s="17">
        <v>762419.36349378515</v>
      </c>
      <c r="M29" s="17">
        <v>846999.63012536615</v>
      </c>
    </row>
    <row r="30" spans="1:13" x14ac:dyDescent="0.25">
      <c r="A30" s="18" t="s">
        <v>26</v>
      </c>
      <c r="B30" s="17" t="s">
        <v>58</v>
      </c>
      <c r="C30" s="17">
        <v>93328.848219761363</v>
      </c>
      <c r="D30" s="17">
        <v>104903.6187156963</v>
      </c>
      <c r="E30" s="17">
        <v>112524.38858266642</v>
      </c>
      <c r="F30" s="17">
        <v>121402.32340074331</v>
      </c>
      <c r="G30" s="17">
        <v>128895.83935341179</v>
      </c>
      <c r="H30" s="17">
        <v>140180.06726037644</v>
      </c>
      <c r="I30" s="17">
        <v>148535.79119976168</v>
      </c>
      <c r="J30" s="17">
        <v>167035.10993408924</v>
      </c>
      <c r="K30" s="17">
        <v>177690.65274428081</v>
      </c>
      <c r="L30" s="17">
        <v>184984.1157691518</v>
      </c>
      <c r="M30" s="17">
        <v>200758.97464479989</v>
      </c>
    </row>
    <row r="31" spans="1:13" x14ac:dyDescent="0.25">
      <c r="A31" s="18" t="s">
        <v>27</v>
      </c>
      <c r="B31" s="17" t="s">
        <v>59</v>
      </c>
      <c r="C31" s="17">
        <v>-331002.1190424902</v>
      </c>
      <c r="D31" s="17">
        <v>-289026.54808530567</v>
      </c>
      <c r="E31" s="17">
        <v>-327342.12704541889</v>
      </c>
      <c r="F31" s="17">
        <v>-376200.31138401938</v>
      </c>
      <c r="G31" s="17">
        <v>-557921.4101115471</v>
      </c>
      <c r="H31" s="17">
        <v>-638331.87130978343</v>
      </c>
      <c r="I31" s="17">
        <v>-867157.49165214831</v>
      </c>
      <c r="J31" s="17">
        <v>-826396.01587881113</v>
      </c>
      <c r="K31" s="17">
        <v>-1037814.1380142007</v>
      </c>
      <c r="L31" s="17">
        <v>-1082043.9661470412</v>
      </c>
      <c r="M31" s="17">
        <v>-1073749.5529545227</v>
      </c>
    </row>
    <row r="32" spans="1:13" x14ac:dyDescent="0.25">
      <c r="A32" s="19"/>
      <c r="B32" s="26" t="s">
        <v>60</v>
      </c>
      <c r="C32" s="26">
        <f>C5+C10+C16+C31</f>
        <v>24948887.718497198</v>
      </c>
      <c r="D32" s="26">
        <f t="shared" ref="D32:M32" si="3">D5+D10+D16+D31</f>
        <v>30592371.057022501</v>
      </c>
      <c r="E32" s="26">
        <f t="shared" si="3"/>
        <v>35246255.517807357</v>
      </c>
      <c r="F32" s="26">
        <f t="shared" si="3"/>
        <v>41020912.049912296</v>
      </c>
      <c r="G32" s="26">
        <f t="shared" si="3"/>
        <v>49501105.937520444</v>
      </c>
      <c r="H32" s="26">
        <f t="shared" si="3"/>
        <v>57563487.591196343</v>
      </c>
      <c r="I32" s="26">
        <f t="shared" si="3"/>
        <v>66472842.030393854</v>
      </c>
      <c r="J32" s="26">
        <f t="shared" si="3"/>
        <v>73264831.093104556</v>
      </c>
      <c r="K32" s="26">
        <f t="shared" si="3"/>
        <v>83747037.047586873</v>
      </c>
      <c r="L32" s="26">
        <f t="shared" si="3"/>
        <v>95255488.740897119</v>
      </c>
      <c r="M32" s="26">
        <f t="shared" si="3"/>
        <v>108069061.48240848</v>
      </c>
    </row>
    <row r="33" spans="1:13" x14ac:dyDescent="0.25">
      <c r="A33" s="18"/>
      <c r="B33" s="17" t="s">
        <v>61</v>
      </c>
      <c r="C33" s="17">
        <v>1821544.0813679253</v>
      </c>
      <c r="D33" s="17">
        <v>2172568.46</v>
      </c>
      <c r="E33" s="17">
        <v>2480568.1100000003</v>
      </c>
      <c r="F33" s="17">
        <v>2815106</v>
      </c>
      <c r="G33" s="17">
        <v>3261474.9932741951</v>
      </c>
      <c r="H33" s="17">
        <v>3870726.3182741944</v>
      </c>
      <c r="I33" s="17">
        <v>4480385.3158382</v>
      </c>
      <c r="J33" s="17">
        <v>6453585</v>
      </c>
      <c r="K33" s="17">
        <v>7116789.4528223816</v>
      </c>
      <c r="L33" s="17">
        <v>7913122.1800999995</v>
      </c>
      <c r="M33" s="17">
        <v>8032846.3717381414</v>
      </c>
    </row>
    <row r="34" spans="1:13" x14ac:dyDescent="0.25">
      <c r="A34" s="22"/>
      <c r="B34" s="24" t="s">
        <v>62</v>
      </c>
      <c r="C34" s="24">
        <f>C32+C33</f>
        <v>26770431.799865123</v>
      </c>
      <c r="D34" s="24">
        <f t="shared" ref="D34:M34" si="4">D32+D33</f>
        <v>32764939.517022502</v>
      </c>
      <c r="E34" s="24">
        <f t="shared" si="4"/>
        <v>37726823.627807356</v>
      </c>
      <c r="F34" s="24">
        <f t="shared" si="4"/>
        <v>43836018.049912296</v>
      </c>
      <c r="G34" s="24">
        <f t="shared" si="4"/>
        <v>52762580.930794641</v>
      </c>
      <c r="H34" s="24">
        <f t="shared" si="4"/>
        <v>61434213.909470536</v>
      </c>
      <c r="I34" s="24">
        <f t="shared" si="4"/>
        <v>70953227.346232057</v>
      </c>
      <c r="J34" s="24">
        <f t="shared" si="4"/>
        <v>79718416.093104556</v>
      </c>
      <c r="K34" s="24">
        <f t="shared" si="4"/>
        <v>90863826.50040926</v>
      </c>
      <c r="L34" s="24">
        <f t="shared" si="4"/>
        <v>103168610.92099711</v>
      </c>
      <c r="M34" s="24">
        <f t="shared" si="4"/>
        <v>116101907.85414661</v>
      </c>
    </row>
    <row r="35" spans="1:13" x14ac:dyDescent="0.25"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13" x14ac:dyDescent="0.25">
      <c r="C36" s="36"/>
      <c r="D36" s="36"/>
      <c r="E36" s="36"/>
      <c r="F36" s="36"/>
      <c r="G36" s="36"/>
      <c r="H36" s="36"/>
      <c r="I36" s="16"/>
      <c r="J36" s="36"/>
      <c r="K36" s="36"/>
      <c r="L36" s="36"/>
      <c r="M36" s="36"/>
    </row>
  </sheetData>
  <mergeCells count="3">
    <mergeCell ref="A3:L3"/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"/>
  <sheetViews>
    <sheetView topLeftCell="A16" workbookViewId="0">
      <selection activeCell="A2" sqref="A2:M35"/>
    </sheetView>
  </sheetViews>
  <sheetFormatPr defaultColWidth="8.7109375" defaultRowHeight="15" x14ac:dyDescent="0.25"/>
  <cols>
    <col min="1" max="1" width="4.5703125" style="16" customWidth="1"/>
    <col min="2" max="2" width="35.28515625" style="16" bestFit="1" customWidth="1"/>
    <col min="3" max="3" width="12.140625" style="16" customWidth="1"/>
    <col min="4" max="4" width="11.42578125" style="16" customWidth="1"/>
    <col min="5" max="5" width="11" style="16" customWidth="1"/>
    <col min="6" max="11" width="11" style="16" bestFit="1" customWidth="1"/>
    <col min="12" max="13" width="12" style="16" bestFit="1" customWidth="1"/>
    <col min="14" max="16384" width="8.7109375" style="16"/>
  </cols>
  <sheetData>
    <row r="2" spans="1:21" ht="14.45" customHeight="1" x14ac:dyDescent="0.25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21" x14ac:dyDescent="0.25">
      <c r="B3" s="58" t="s">
        <v>67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1" ht="1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57" t="s">
        <v>68</v>
      </c>
      <c r="N4" s="34"/>
      <c r="O4" s="34"/>
      <c r="P4" s="34"/>
      <c r="Q4" s="34"/>
      <c r="R4" s="34"/>
      <c r="S4" s="33"/>
      <c r="T4" s="33"/>
      <c r="U4" s="33"/>
    </row>
    <row r="5" spans="1:21" x14ac:dyDescent="0.25">
      <c r="A5" s="21"/>
      <c r="B5" s="24" t="s">
        <v>32</v>
      </c>
      <c r="C5" s="25" t="s">
        <v>0</v>
      </c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28</v>
      </c>
      <c r="K5" s="25" t="s">
        <v>29</v>
      </c>
      <c r="L5" s="25" t="s">
        <v>30</v>
      </c>
      <c r="M5" s="25" t="s">
        <v>31</v>
      </c>
    </row>
    <row r="6" spans="1:21" ht="14.45" x14ac:dyDescent="0.35">
      <c r="A6" s="18" t="s">
        <v>7</v>
      </c>
      <c r="B6" s="28" t="s">
        <v>33</v>
      </c>
      <c r="C6" s="39">
        <v>26.82570344884574</v>
      </c>
      <c r="D6" s="39">
        <v>28.789080683650713</v>
      </c>
      <c r="E6" s="39">
        <v>30.237683034012804</v>
      </c>
      <c r="F6" s="39">
        <v>29.907193932857133</v>
      </c>
      <c r="G6" s="39">
        <v>29.354576977626639</v>
      </c>
      <c r="H6" s="39">
        <v>31.082926398413274</v>
      </c>
      <c r="I6" s="39">
        <v>31.188453216260783</v>
      </c>
      <c r="J6" s="39">
        <v>28.812946559946482</v>
      </c>
      <c r="K6" s="39">
        <v>28.995777283276109</v>
      </c>
      <c r="L6" s="39">
        <v>29.233759887291665</v>
      </c>
      <c r="M6" s="39">
        <v>30.132353603904992</v>
      </c>
    </row>
    <row r="7" spans="1:21" ht="14.45" x14ac:dyDescent="0.35">
      <c r="A7" s="18"/>
      <c r="B7" s="55" t="s">
        <v>34</v>
      </c>
      <c r="C7" s="40">
        <v>13.460894013345499</v>
      </c>
      <c r="D7" s="40">
        <v>15.301602961659794</v>
      </c>
      <c r="E7" s="40">
        <v>15.99937524896019</v>
      </c>
      <c r="F7" s="40">
        <v>16.618802317294744</v>
      </c>
      <c r="G7" s="40">
        <v>16.463680725089695</v>
      </c>
      <c r="H7" s="40">
        <v>17.962374813236725</v>
      </c>
      <c r="I7" s="40">
        <v>17.496007643781439</v>
      </c>
      <c r="J7" s="40">
        <v>16.121323843479079</v>
      </c>
      <c r="K7" s="40">
        <v>15.620273266761522</v>
      </c>
      <c r="L7" s="40">
        <v>15.605647924648839</v>
      </c>
      <c r="M7" s="40">
        <v>16.999249585512615</v>
      </c>
    </row>
    <row r="8" spans="1:21" ht="14.45" x14ac:dyDescent="0.35">
      <c r="A8" s="18"/>
      <c r="B8" s="55" t="s">
        <v>35</v>
      </c>
      <c r="C8" s="40">
        <v>9.3882831317534432</v>
      </c>
      <c r="D8" s="40">
        <v>9.3476997839648952</v>
      </c>
      <c r="E8" s="40">
        <v>9.6581640015097108</v>
      </c>
      <c r="F8" s="40">
        <v>9.0540249191989819</v>
      </c>
      <c r="G8" s="40">
        <v>8.6670312048623721</v>
      </c>
      <c r="H8" s="40">
        <v>8.4546325889994804</v>
      </c>
      <c r="I8" s="40">
        <v>8.229703498106602</v>
      </c>
      <c r="J8" s="40">
        <v>7.3304451484411208</v>
      </c>
      <c r="K8" s="40">
        <v>7.8525991627865848</v>
      </c>
      <c r="L8" s="40">
        <v>7.7179200590389669</v>
      </c>
      <c r="M8" s="40">
        <v>6.9075748873464029</v>
      </c>
    </row>
    <row r="9" spans="1:21" ht="14.45" x14ac:dyDescent="0.35">
      <c r="A9" s="18"/>
      <c r="B9" s="55" t="s">
        <v>36</v>
      </c>
      <c r="C9" s="40">
        <v>2.3898070875788244</v>
      </c>
      <c r="D9" s="40">
        <v>2.2959843214184921</v>
      </c>
      <c r="E9" s="40">
        <v>2.3357830731144054</v>
      </c>
      <c r="F9" s="40">
        <v>2.1810925542423325</v>
      </c>
      <c r="G9" s="40">
        <v>2.1735310452044283</v>
      </c>
      <c r="H9" s="40">
        <v>2.4543211710439286</v>
      </c>
      <c r="I9" s="40">
        <v>3.0555066074693471</v>
      </c>
      <c r="J9" s="40">
        <v>3.1260570871774052</v>
      </c>
      <c r="K9" s="40">
        <v>3.4630343409889983</v>
      </c>
      <c r="L9" s="40">
        <v>3.9173303322366246</v>
      </c>
      <c r="M9" s="40">
        <v>4.0063753704852729</v>
      </c>
    </row>
    <row r="10" spans="1:21" ht="14.45" x14ac:dyDescent="0.35">
      <c r="A10" s="18"/>
      <c r="B10" s="55" t="s">
        <v>37</v>
      </c>
      <c r="C10" s="40">
        <v>1.5867192161679717</v>
      </c>
      <c r="D10" s="40">
        <v>1.8437936166075339</v>
      </c>
      <c r="E10" s="40">
        <v>2.2443607104284955</v>
      </c>
      <c r="F10" s="40">
        <v>2.0532741421210812</v>
      </c>
      <c r="G10" s="40">
        <v>2.0503340024701457</v>
      </c>
      <c r="H10" s="40">
        <v>2.2115978251331363</v>
      </c>
      <c r="I10" s="40">
        <v>2.4072354669033942</v>
      </c>
      <c r="J10" s="40">
        <v>2.2351204808488827</v>
      </c>
      <c r="K10" s="40">
        <v>2.0598705127389985</v>
      </c>
      <c r="L10" s="40">
        <v>1.9928615713672371</v>
      </c>
      <c r="M10" s="40">
        <v>2.2191537605607006</v>
      </c>
    </row>
    <row r="11" spans="1:21" x14ac:dyDescent="0.25">
      <c r="A11" s="18"/>
      <c r="B11" s="56" t="s">
        <v>38</v>
      </c>
      <c r="C11" s="41">
        <f>'GDP current prices'!C10/'GDP current prices'!C$34*100</f>
        <v>20.194062069131416</v>
      </c>
      <c r="D11" s="41">
        <f>'GDP current prices'!D10/'GDP current prices'!D$34*100</f>
        <v>20.449930965640416</v>
      </c>
      <c r="E11" s="41">
        <f>'GDP current prices'!E10/'GDP current prices'!E$34*100</f>
        <v>18.603516064678246</v>
      </c>
      <c r="F11" s="41">
        <f>'GDP current prices'!F10/'GDP current prices'!F$34*100</f>
        <v>20.303228632387828</v>
      </c>
      <c r="G11" s="41">
        <f>'GDP current prices'!G10/'GDP current prices'!G$34*100</f>
        <v>22.793851048198764</v>
      </c>
      <c r="H11" s="41">
        <f>'GDP current prices'!H10/'GDP current prices'!H$34*100</f>
        <v>21.801576912771186</v>
      </c>
      <c r="I11" s="41">
        <f>'GDP current prices'!I10/'GDP current prices'!I$34*100</f>
        <v>22.703149446218447</v>
      </c>
      <c r="J11" s="41">
        <f>'GDP current prices'!J10/'GDP current prices'!J$34*100</f>
        <v>23.2269965533782</v>
      </c>
      <c r="K11" s="41">
        <f>'GDP current prices'!K10/'GDP current prices'!K$34*100</f>
        <v>24.315443363172712</v>
      </c>
      <c r="L11" s="41">
        <f>'GDP current prices'!L10/'GDP current prices'!L$34*100</f>
        <v>24.932661538189102</v>
      </c>
      <c r="M11" s="41">
        <f>'GDP current prices'!M10/'GDP current prices'!M$34*100</f>
        <v>26.370388624028656</v>
      </c>
    </row>
    <row r="12" spans="1:21" ht="14.45" x14ac:dyDescent="0.35">
      <c r="A12" s="18" t="s">
        <v>8</v>
      </c>
      <c r="B12" s="17" t="s">
        <v>39</v>
      </c>
      <c r="C12" s="40">
        <v>3.4941979797637872</v>
      </c>
      <c r="D12" s="40">
        <v>3.0246255090701668</v>
      </c>
      <c r="E12" s="40">
        <v>2.8441804667251267</v>
      </c>
      <c r="F12" s="40">
        <v>4.0599284793036459</v>
      </c>
      <c r="G12" s="40">
        <v>5.0956255497072318</v>
      </c>
      <c r="H12" s="40">
        <v>4.8851918928806306</v>
      </c>
      <c r="I12" s="40">
        <v>4.2090623625703198</v>
      </c>
      <c r="J12" s="40">
        <v>3.6671831243989894</v>
      </c>
      <c r="K12" s="40">
        <v>4.0275643332921947</v>
      </c>
      <c r="L12" s="40">
        <v>4.8231636617608125</v>
      </c>
      <c r="M12" s="40">
        <v>4.7889993076864323</v>
      </c>
    </row>
    <row r="13" spans="1:21" ht="14.45" x14ac:dyDescent="0.35">
      <c r="A13" s="18" t="s">
        <v>9</v>
      </c>
      <c r="B13" s="17" t="s">
        <v>40</v>
      </c>
      <c r="C13" s="40">
        <v>7.0227926663794236</v>
      </c>
      <c r="D13" s="40">
        <v>6.9696265216423328</v>
      </c>
      <c r="E13" s="40">
        <v>6.8845343720289636</v>
      </c>
      <c r="F13" s="40">
        <v>6.892815160625605</v>
      </c>
      <c r="G13" s="40">
        <v>7.6409096746138179</v>
      </c>
      <c r="H13" s="40">
        <v>7.4875526311756282</v>
      </c>
      <c r="I13" s="40">
        <v>6.4483805201249007</v>
      </c>
      <c r="J13" s="40">
        <v>5.5765887581717539</v>
      </c>
      <c r="K13" s="40">
        <v>5.2484224005075788</v>
      </c>
      <c r="L13" s="40">
        <v>4.9151296022777817</v>
      </c>
      <c r="M13" s="40">
        <v>5.5227707809962983</v>
      </c>
    </row>
    <row r="14" spans="1:21" ht="14.45" x14ac:dyDescent="0.35">
      <c r="A14" s="18" t="s">
        <v>10</v>
      </c>
      <c r="B14" s="17" t="s">
        <v>41</v>
      </c>
      <c r="C14" s="40">
        <v>0.86895220574285048</v>
      </c>
      <c r="D14" s="40">
        <v>0.93584164874432452</v>
      </c>
      <c r="E14" s="40">
        <v>0.94060843321786292</v>
      </c>
      <c r="F14" s="40">
        <v>0.92679924158901184</v>
      </c>
      <c r="G14" s="40">
        <v>0.57511232956292879</v>
      </c>
      <c r="H14" s="40">
        <v>0.8680551878332573</v>
      </c>
      <c r="I14" s="40">
        <v>0.77046512890272789</v>
      </c>
      <c r="J14" s="40">
        <v>1.096742981869784</v>
      </c>
      <c r="K14" s="40">
        <v>0.98904122685398144</v>
      </c>
      <c r="L14" s="40">
        <v>0.7515085696378826</v>
      </c>
      <c r="M14" s="40">
        <v>0.54795221762091884</v>
      </c>
    </row>
    <row r="15" spans="1:21" ht="14.45" x14ac:dyDescent="0.35">
      <c r="A15" s="18" t="s">
        <v>11</v>
      </c>
      <c r="B15" s="17" t="s">
        <v>42</v>
      </c>
      <c r="C15" s="40">
        <v>0.89986539444428337</v>
      </c>
      <c r="D15" s="40">
        <v>0.75582634258938675</v>
      </c>
      <c r="E15" s="40">
        <v>0.70114520995343321</v>
      </c>
      <c r="F15" s="40">
        <v>0.59607229882701529</v>
      </c>
      <c r="G15" s="40">
        <v>0.46969797960457482</v>
      </c>
      <c r="H15" s="40">
        <v>0.44772022877011236</v>
      </c>
      <c r="I15" s="40">
        <v>0.45941359684429373</v>
      </c>
      <c r="J15" s="40">
        <v>0.4685855207703078</v>
      </c>
      <c r="K15" s="40">
        <v>0.43202800956920889</v>
      </c>
      <c r="L15" s="40">
        <v>0.40971611550700543</v>
      </c>
      <c r="M15" s="40">
        <v>0.46665683877274861</v>
      </c>
    </row>
    <row r="16" spans="1:21" ht="14.45" x14ac:dyDescent="0.35">
      <c r="A16" s="18" t="s">
        <v>12</v>
      </c>
      <c r="B16" s="17" t="s">
        <v>43</v>
      </c>
      <c r="C16" s="40">
        <v>7.9082538228010728</v>
      </c>
      <c r="D16" s="40">
        <v>8.7640109435941991</v>
      </c>
      <c r="E16" s="40">
        <v>7.2330475827528566</v>
      </c>
      <c r="F16" s="40">
        <v>7.8276134520425522</v>
      </c>
      <c r="G16" s="40">
        <v>9.0125055147102096</v>
      </c>
      <c r="H16" s="40">
        <v>8.1130569721115577</v>
      </c>
      <c r="I16" s="40">
        <v>10.815827837776208</v>
      </c>
      <c r="J16" s="40">
        <v>12.417896168167365</v>
      </c>
      <c r="K16" s="40">
        <v>13.618387392949749</v>
      </c>
      <c r="L16" s="40">
        <v>14.033143589005617</v>
      </c>
      <c r="M16" s="40">
        <v>15.044009478952262</v>
      </c>
    </row>
    <row r="17" spans="1:13" x14ac:dyDescent="0.25">
      <c r="A17" s="18"/>
      <c r="B17" s="28" t="s">
        <v>44</v>
      </c>
      <c r="C17" s="41">
        <f>'GDP current prices'!C16/'GDP current prices'!C$34*100</f>
        <v>47.412367764486575</v>
      </c>
      <c r="D17" s="41">
        <f>'GDP current prices'!D16/'GDP current prices'!D$34*100</f>
        <v>45.012337690340246</v>
      </c>
      <c r="E17" s="41">
        <f>'GDP current prices'!E16/'GDP current prices'!E$34*100</f>
        <v>45.451386982243932</v>
      </c>
      <c r="F17" s="41">
        <f>'GDP current prices'!F16/'GDP current prices'!F$34*100</f>
        <v>44.2258748059282</v>
      </c>
      <c r="G17" s="41">
        <f>'GDP current prices'!G16/'GDP current prices'!G$34*100</f>
        <v>42.727573990245922</v>
      </c>
      <c r="H17" s="41">
        <f>'GDP current prices'!H16/'GDP current prices'!H$34*100</f>
        <v>41.853942513600295</v>
      </c>
      <c r="I17" s="41">
        <f>'GDP current prices'!I16/'GDP current prices'!I$34*100</f>
        <v>41.015989339566701</v>
      </c>
      <c r="J17" s="41">
        <f>'GDP current prices'!J16/'GDP current prices'!J$34*100</f>
        <v>40.901224988222765</v>
      </c>
      <c r="K17" s="41">
        <f>'GDP current prices'!K16/'GDP current prices'!K$34*100</f>
        <v>39.998575397876031</v>
      </c>
      <c r="L17" s="41">
        <f>'GDP current prices'!L16/'GDP current prices'!L$34*100</f>
        <v>39.212302827011158</v>
      </c>
      <c r="M17" s="41">
        <f>'GDP current prices'!M16/'GDP current prices'!M$34*100</f>
        <v>37.503302162373878</v>
      </c>
    </row>
    <row r="18" spans="1:13" ht="14.45" x14ac:dyDescent="0.35">
      <c r="A18" s="18" t="s">
        <v>13</v>
      </c>
      <c r="B18" s="17" t="s">
        <v>45</v>
      </c>
      <c r="C18" s="40">
        <v>9.8815989838828937</v>
      </c>
      <c r="D18" s="40">
        <v>9.7473007546727963</v>
      </c>
      <c r="E18" s="40">
        <v>9.9263138200103977</v>
      </c>
      <c r="F18" s="40">
        <v>10.097784921329197</v>
      </c>
      <c r="G18" s="40">
        <v>10.559324689974959</v>
      </c>
      <c r="H18" s="40">
        <v>10.400196847348013</v>
      </c>
      <c r="I18" s="40">
        <v>10.248604915235784</v>
      </c>
      <c r="J18" s="40">
        <v>10.510054321320125</v>
      </c>
      <c r="K18" s="40">
        <v>10.691454356536328</v>
      </c>
      <c r="L18" s="40">
        <v>10.750566615932685</v>
      </c>
      <c r="M18" s="40">
        <v>11.011772557029495</v>
      </c>
    </row>
    <row r="19" spans="1:13" ht="14.45" x14ac:dyDescent="0.35">
      <c r="A19" s="18" t="s">
        <v>14</v>
      </c>
      <c r="B19" s="17" t="s">
        <v>46</v>
      </c>
      <c r="C19" s="40">
        <v>5.8753390158975707</v>
      </c>
      <c r="D19" s="40">
        <v>6.0109961247491546</v>
      </c>
      <c r="E19" s="40">
        <v>6.1516986733760808</v>
      </c>
      <c r="F19" s="40">
        <v>5.7884059412260731</v>
      </c>
      <c r="G19" s="40">
        <v>5.1721699808547807</v>
      </c>
      <c r="H19" s="40">
        <v>4.4496668099279528</v>
      </c>
      <c r="I19" s="40">
        <v>4.2088949963714724</v>
      </c>
      <c r="J19" s="40">
        <v>4.3127759811372446</v>
      </c>
      <c r="K19" s="40">
        <v>4.2530481356007677</v>
      </c>
      <c r="L19" s="40">
        <v>4.3425091949207806</v>
      </c>
      <c r="M19" s="40">
        <v>4.2564447578095832</v>
      </c>
    </row>
    <row r="20" spans="1:13" x14ac:dyDescent="0.25">
      <c r="A20" s="18" t="s">
        <v>15</v>
      </c>
      <c r="B20" s="20" t="s">
        <v>47</v>
      </c>
      <c r="C20" s="40">
        <v>1.800483828357162</v>
      </c>
      <c r="D20" s="40">
        <v>1.7085118096318668</v>
      </c>
      <c r="E20" s="40">
        <v>1.8042044656817757</v>
      </c>
      <c r="F20" s="40">
        <v>1.6442471759641908</v>
      </c>
      <c r="G20" s="40">
        <v>1.3910576302354438</v>
      </c>
      <c r="H20" s="40">
        <v>1.4454026733654028</v>
      </c>
      <c r="I20" s="40">
        <v>1.2724012893481789</v>
      </c>
      <c r="J20" s="40">
        <v>1.0942775292719908</v>
      </c>
      <c r="K20" s="40">
        <v>1.0535188733011964</v>
      </c>
      <c r="L20" s="40">
        <v>0.93940547664229013</v>
      </c>
      <c r="M20" s="40">
        <v>0.8821253951452579</v>
      </c>
    </row>
    <row r="21" spans="1:13" ht="14.45" x14ac:dyDescent="0.35">
      <c r="A21" s="18" t="s">
        <v>16</v>
      </c>
      <c r="B21" s="17" t="s">
        <v>48</v>
      </c>
      <c r="C21" s="40">
        <v>2.2975566982518094</v>
      </c>
      <c r="D21" s="40">
        <v>2.2052459897638643</v>
      </c>
      <c r="E21" s="40">
        <v>2.4193194113246297</v>
      </c>
      <c r="F21" s="40">
        <v>2.6274017794652127</v>
      </c>
      <c r="G21" s="40">
        <v>2.3594259329435521</v>
      </c>
      <c r="H21" s="40">
        <v>2.3678422907746075</v>
      </c>
      <c r="I21" s="40">
        <v>2.2893732804849938</v>
      </c>
      <c r="J21" s="40">
        <v>2.1330219021526564</v>
      </c>
      <c r="K21" s="40">
        <v>1.9918784259807629</v>
      </c>
      <c r="L21" s="40">
        <v>1.9636795888520444</v>
      </c>
      <c r="M21" s="40">
        <v>1.9893123253748801</v>
      </c>
    </row>
    <row r="22" spans="1:13" ht="14.45" x14ac:dyDescent="0.35">
      <c r="A22" s="20" t="s">
        <v>17</v>
      </c>
      <c r="B22" s="17" t="s">
        <v>49</v>
      </c>
      <c r="C22" s="40">
        <v>2.8242906597472248</v>
      </c>
      <c r="D22" s="40">
        <v>2.9277615976939018</v>
      </c>
      <c r="E22" s="40">
        <v>3.1247066531150107</v>
      </c>
      <c r="F22" s="40">
        <v>3.2130576659895755</v>
      </c>
      <c r="G22" s="40">
        <v>3.3599254473998403</v>
      </c>
      <c r="H22" s="40">
        <v>3.3697225265951043</v>
      </c>
      <c r="I22" s="40">
        <v>3.253840980923691</v>
      </c>
      <c r="J22" s="40">
        <v>3.3799520384856132</v>
      </c>
      <c r="K22" s="40">
        <v>3.5816673456975296</v>
      </c>
      <c r="L22" s="40">
        <v>3.6165950733722174</v>
      </c>
      <c r="M22" s="40">
        <v>3.3132214474477872</v>
      </c>
    </row>
    <row r="23" spans="1:13" ht="14.45" x14ac:dyDescent="0.35">
      <c r="A23" s="18" t="s">
        <v>18</v>
      </c>
      <c r="B23" s="17" t="s">
        <v>50</v>
      </c>
      <c r="C23" s="40">
        <v>5.981473347005867</v>
      </c>
      <c r="D23" s="40">
        <v>5.2385503665895889</v>
      </c>
      <c r="E23" s="40">
        <v>5.0927375545131861</v>
      </c>
      <c r="F23" s="40">
        <v>4.6466531775382949</v>
      </c>
      <c r="G23" s="40">
        <v>4.3170324787815533</v>
      </c>
      <c r="H23" s="40">
        <v>4.2529470107063343</v>
      </c>
      <c r="I23" s="40">
        <v>3.7660689712869497</v>
      </c>
      <c r="J23" s="40">
        <v>3.7073203887001611</v>
      </c>
      <c r="K23" s="40">
        <v>3.227345506929197</v>
      </c>
      <c r="L23" s="40">
        <v>2.9684222067131527</v>
      </c>
      <c r="M23" s="40">
        <v>2.7225595914820913</v>
      </c>
    </row>
    <row r="24" spans="1:13" ht="14.45" x14ac:dyDescent="0.35">
      <c r="A24" s="18" t="s">
        <v>19</v>
      </c>
      <c r="B24" s="17" t="s">
        <v>51</v>
      </c>
      <c r="C24" s="40">
        <v>1.1904050574231173</v>
      </c>
      <c r="D24" s="40">
        <v>1.3739915721802265</v>
      </c>
      <c r="E24" s="40">
        <v>1.4648198381910336</v>
      </c>
      <c r="F24" s="40">
        <v>1.6612061006462164</v>
      </c>
      <c r="G24" s="40">
        <v>1.5418165254860798</v>
      </c>
      <c r="H24" s="40">
        <v>1.3186885482728519</v>
      </c>
      <c r="I24" s="40">
        <v>1.2722393707620197</v>
      </c>
      <c r="J24" s="40">
        <v>1.2583362242334437</v>
      </c>
      <c r="K24" s="40">
        <v>1.2140403571719078</v>
      </c>
      <c r="L24" s="40">
        <v>1.1903347665815029</v>
      </c>
      <c r="M24" s="40">
        <v>1.1072700564437612</v>
      </c>
    </row>
    <row r="25" spans="1:13" ht="14.45" x14ac:dyDescent="0.35">
      <c r="A25" s="18" t="s">
        <v>20</v>
      </c>
      <c r="B25" s="17" t="s">
        <v>52</v>
      </c>
      <c r="C25" s="40">
        <v>2.9626333987430939</v>
      </c>
      <c r="D25" s="40">
        <v>2.594490602536637</v>
      </c>
      <c r="E25" s="40">
        <v>2.3724533183373837</v>
      </c>
      <c r="F25" s="40">
        <v>2.2329721568804546</v>
      </c>
      <c r="G25" s="40">
        <v>2.0821948156629775</v>
      </c>
      <c r="H25" s="40">
        <v>2.3242900212794586</v>
      </c>
      <c r="I25" s="40">
        <v>2.4124761771437639</v>
      </c>
      <c r="J25" s="40">
        <v>2.5128477427883325</v>
      </c>
      <c r="K25" s="40">
        <v>2.377410976016161</v>
      </c>
      <c r="L25" s="40">
        <v>2.2188065846475191</v>
      </c>
      <c r="M25" s="40">
        <v>2.1012689632896802</v>
      </c>
    </row>
    <row r="26" spans="1:13" x14ac:dyDescent="0.25">
      <c r="A26" s="20" t="s">
        <v>21</v>
      </c>
      <c r="B26" s="17" t="s">
        <v>53</v>
      </c>
      <c r="C26" s="40">
        <v>8.1401898875623218</v>
      </c>
      <c r="D26" s="40">
        <v>6.9669109461901675</v>
      </c>
      <c r="E26" s="40">
        <v>6.6582675217817684</v>
      </c>
      <c r="F26" s="40">
        <v>6.0880439937799959</v>
      </c>
      <c r="G26" s="40">
        <v>6.3268162419471032</v>
      </c>
      <c r="H26" s="40">
        <v>6.5391579851494965</v>
      </c>
      <c r="I26" s="40">
        <v>6.9567951175371876</v>
      </c>
      <c r="J26" s="40">
        <v>6.5574581053439998</v>
      </c>
      <c r="K26" s="40">
        <v>6.4410724901694101</v>
      </c>
      <c r="L26" s="40">
        <v>6.3003416485617914</v>
      </c>
      <c r="M26" s="40">
        <v>5.4174505676968163</v>
      </c>
    </row>
    <row r="27" spans="1:13" x14ac:dyDescent="0.25">
      <c r="A27" s="20" t="s">
        <v>22</v>
      </c>
      <c r="B27" s="17" t="s">
        <v>54</v>
      </c>
      <c r="C27" s="40">
        <v>3.1796564807510648</v>
      </c>
      <c r="D27" s="40">
        <v>3.074345738130174</v>
      </c>
      <c r="E27" s="40">
        <v>3.1628101749604376</v>
      </c>
      <c r="F27" s="40">
        <v>3.1484835392820867</v>
      </c>
      <c r="G27" s="40">
        <v>2.7742516827705597</v>
      </c>
      <c r="H27" s="40">
        <v>2.6163229923993159</v>
      </c>
      <c r="I27" s="40">
        <v>2.6688915828837763</v>
      </c>
      <c r="J27" s="40">
        <v>2.724690839127395</v>
      </c>
      <c r="K27" s="40">
        <v>2.5415448819643287</v>
      </c>
      <c r="L27" s="40">
        <v>2.3505455964320956</v>
      </c>
      <c r="M27" s="40">
        <v>2.1785050778388189</v>
      </c>
    </row>
    <row r="28" spans="1:13" x14ac:dyDescent="0.25">
      <c r="A28" s="20" t="s">
        <v>23</v>
      </c>
      <c r="B28" s="17" t="s">
        <v>55</v>
      </c>
      <c r="C28" s="40">
        <v>1.6376840319066801</v>
      </c>
      <c r="D28" s="40">
        <v>1.6241842213296653</v>
      </c>
      <c r="E28" s="40">
        <v>1.7590083068979727</v>
      </c>
      <c r="F28" s="40">
        <v>1.6782207278956529</v>
      </c>
      <c r="G28" s="40">
        <v>1.555826766807566</v>
      </c>
      <c r="H28" s="40">
        <v>1.4964091373921506</v>
      </c>
      <c r="I28" s="40">
        <v>1.4375482083841686</v>
      </c>
      <c r="J28" s="40">
        <v>1.445058245790112</v>
      </c>
      <c r="K28" s="40">
        <v>1.4039717200140691</v>
      </c>
      <c r="L28" s="40">
        <v>1.386043407729538</v>
      </c>
      <c r="M28" s="40">
        <v>1.3591128289053509</v>
      </c>
    </row>
    <row r="29" spans="1:13" x14ac:dyDescent="0.25">
      <c r="A29" s="18" t="s">
        <v>24</v>
      </c>
      <c r="B29" s="17" t="s">
        <v>56</v>
      </c>
      <c r="C29" s="40">
        <v>0.34189433458162599</v>
      </c>
      <c r="D29" s="40">
        <v>0.32223051235051764</v>
      </c>
      <c r="E29" s="40">
        <v>0.30476169105712553</v>
      </c>
      <c r="F29" s="40">
        <v>0.28629280615430325</v>
      </c>
      <c r="G29" s="40">
        <v>0.27300859166554808</v>
      </c>
      <c r="H29" s="40">
        <v>0.27527331586481762</v>
      </c>
      <c r="I29" s="40">
        <v>0.26636769013028883</v>
      </c>
      <c r="J29" s="40">
        <v>0.27837022133705774</v>
      </c>
      <c r="K29" s="40">
        <v>0.2657912520671305</v>
      </c>
      <c r="L29" s="40">
        <v>0.26674672957222956</v>
      </c>
      <c r="M29" s="40">
        <v>0.26181123181668697</v>
      </c>
    </row>
    <row r="30" spans="1:13" x14ac:dyDescent="0.25">
      <c r="A30" s="18" t="s">
        <v>25</v>
      </c>
      <c r="B30" s="17" t="s">
        <v>57</v>
      </c>
      <c r="C30" s="40">
        <v>0.95053543279101305</v>
      </c>
      <c r="D30" s="40">
        <v>0.89764711310782519</v>
      </c>
      <c r="E30" s="40">
        <v>0.91202458702562295</v>
      </c>
      <c r="F30" s="40">
        <v>0.83615830683749837</v>
      </c>
      <c r="G30" s="40">
        <v>0.77042916801057015</v>
      </c>
      <c r="H30" s="40">
        <v>0.76984320427644937</v>
      </c>
      <c r="I30" s="40">
        <v>0.75314351035234139</v>
      </c>
      <c r="J30" s="40">
        <v>0.77753005275401366</v>
      </c>
      <c r="K30" s="40">
        <v>0.76027398887327924</v>
      </c>
      <c r="L30" s="40">
        <v>0.73900322655077622</v>
      </c>
      <c r="M30" s="40">
        <v>0.72953119012429335</v>
      </c>
    </row>
    <row r="31" spans="1:13" x14ac:dyDescent="0.25">
      <c r="A31" s="18" t="s">
        <v>26</v>
      </c>
      <c r="B31" s="17" t="s">
        <v>58</v>
      </c>
      <c r="C31" s="40">
        <v>0.3486266075851327</v>
      </c>
      <c r="D31" s="40">
        <v>0.32017034141386191</v>
      </c>
      <c r="E31" s="40">
        <v>0.29826096597151086</v>
      </c>
      <c r="F31" s="40">
        <v>0.27694651293945755</v>
      </c>
      <c r="G31" s="40">
        <v>0.24429403770538888</v>
      </c>
      <c r="H31" s="40">
        <v>0.22817915024833849</v>
      </c>
      <c r="I31" s="40">
        <v>0.20934324872207466</v>
      </c>
      <c r="J31" s="40">
        <v>0.2095313957806261</v>
      </c>
      <c r="K31" s="40">
        <v>0.1955570875539569</v>
      </c>
      <c r="L31" s="40">
        <v>0.17930271050252494</v>
      </c>
      <c r="M31" s="40">
        <v>0.17291617196937364</v>
      </c>
    </row>
    <row r="32" spans="1:13" x14ac:dyDescent="0.25">
      <c r="A32" s="18" t="s">
        <v>27</v>
      </c>
      <c r="B32" s="17" t="s">
        <v>59</v>
      </c>
      <c r="C32" s="40">
        <v>-1.2364466943120354</v>
      </c>
      <c r="D32" s="40">
        <v>-0.88212141498123786</v>
      </c>
      <c r="E32" s="40">
        <v>-0.86766415925920781</v>
      </c>
      <c r="F32" s="40">
        <v>-0.85819909772751823</v>
      </c>
      <c r="G32" s="40">
        <v>-1.0574187241585804</v>
      </c>
      <c r="H32" s="40">
        <v>-1.0390494655802536</v>
      </c>
      <c r="I32" s="40">
        <v>-1.2221536977037852</v>
      </c>
      <c r="J32" s="40">
        <v>-1.0366437974804323</v>
      </c>
      <c r="K32" s="40">
        <v>-1.1421642450965086</v>
      </c>
      <c r="L32" s="40">
        <v>-1.0488112193113004</v>
      </c>
      <c r="M32" s="40">
        <v>-0.92483368516512576</v>
      </c>
    </row>
    <row r="33" spans="1:13" x14ac:dyDescent="0.25">
      <c r="A33" s="19"/>
      <c r="B33" s="26" t="s">
        <v>60</v>
      </c>
      <c r="C33" s="41">
        <v>93.195686588151702</v>
      </c>
      <c r="D33" s="41">
        <v>93.369227924650133</v>
      </c>
      <c r="E33" s="41">
        <v>93.424921921675804</v>
      </c>
      <c r="F33" s="41">
        <v>93.578098273445647</v>
      </c>
      <c r="G33" s="41">
        <v>93.818583291912745</v>
      </c>
      <c r="H33" s="41">
        <v>93.699396359204499</v>
      </c>
      <c r="I33" s="41">
        <v>93.685438304342156</v>
      </c>
      <c r="J33" s="41">
        <v>91.904524304067024</v>
      </c>
      <c r="K33" s="41">
        <v>92.167631799228346</v>
      </c>
      <c r="L33" s="41">
        <v>92.329913033180617</v>
      </c>
      <c r="M33" s="41">
        <v>93.081210705142396</v>
      </c>
    </row>
    <row r="34" spans="1:13" x14ac:dyDescent="0.25">
      <c r="A34" s="18"/>
      <c r="B34" s="17" t="s">
        <v>61</v>
      </c>
      <c r="C34" s="40">
        <v>6.8043134118483017</v>
      </c>
      <c r="D34" s="40">
        <v>6.6307720753498627</v>
      </c>
      <c r="E34" s="40">
        <v>6.5750780783242107</v>
      </c>
      <c r="F34" s="40">
        <v>6.4219017265543634</v>
      </c>
      <c r="G34" s="40">
        <v>6.1814167080872462</v>
      </c>
      <c r="H34" s="40">
        <v>6.3006036407954973</v>
      </c>
      <c r="I34" s="40">
        <v>6.3145616956578499</v>
      </c>
      <c r="J34" s="40">
        <v>8.0954756959329739</v>
      </c>
      <c r="K34" s="40">
        <v>7.8323682007716542</v>
      </c>
      <c r="L34" s="40">
        <v>7.6700869668193841</v>
      </c>
      <c r="M34" s="40">
        <v>6.9187892948576097</v>
      </c>
    </row>
    <row r="35" spans="1:13" x14ac:dyDescent="0.25">
      <c r="A35" s="22"/>
      <c r="B35" s="24" t="s">
        <v>62</v>
      </c>
      <c r="C35" s="24">
        <v>100</v>
      </c>
      <c r="D35" s="24">
        <v>100</v>
      </c>
      <c r="E35" s="24">
        <v>100.00000000000001</v>
      </c>
      <c r="F35" s="24">
        <v>100.00000000000001</v>
      </c>
      <c r="G35" s="24">
        <v>99.999999999999986</v>
      </c>
      <c r="H35" s="24">
        <v>100</v>
      </c>
      <c r="I35" s="24">
        <v>100</v>
      </c>
      <c r="J35" s="24">
        <v>100</v>
      </c>
      <c r="K35" s="24">
        <v>100</v>
      </c>
      <c r="L35" s="24">
        <v>100</v>
      </c>
      <c r="M35" s="24">
        <v>100</v>
      </c>
    </row>
    <row r="37" spans="1:13" x14ac:dyDescent="0.25">
      <c r="C37" s="36"/>
      <c r="D37" s="36"/>
      <c r="E37" s="36"/>
      <c r="F37" s="36"/>
      <c r="G37" s="36"/>
      <c r="H37" s="36"/>
      <c r="J37" s="36"/>
      <c r="K37" s="36"/>
      <c r="L37" s="36"/>
      <c r="M37" s="36"/>
    </row>
  </sheetData>
  <mergeCells count="3">
    <mergeCell ref="B3:M3"/>
    <mergeCell ref="A4:L4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GDP Constant prices</vt:lpstr>
      <vt:lpstr>Growth Rates</vt:lpstr>
      <vt:lpstr>GDP current prices</vt:lpstr>
      <vt:lpstr>Shares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2018-05-12T12:51:54Z</dcterms:created>
  <dcterms:modified xsi:type="dcterms:W3CDTF">2018-06-14T05:31:05Z</dcterms:modified>
</cp:coreProperties>
</file>