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18" windowHeight="10418" firstSheet="2" activeTab="5"/>
  </bookViews>
  <sheets>
    <sheet name="CPI" sheetId="1" r:id="rId1"/>
    <sheet name="Tourist Arrivals_2023" sheetId="2" r:id="rId2"/>
    <sheet name="Net Cement Consumption" sheetId="3" r:id="rId3"/>
    <sheet name="Telcom" sheetId="4" r:id="rId4"/>
    <sheet name="Electricity" sheetId="5" r:id="rId5"/>
    <sheet name="Construction" sheetId="6" r:id="rId6"/>
  </sheets>
  <definedNames/>
  <calcPr fullCalcOnLoad="1"/>
</workbook>
</file>

<file path=xl/sharedStrings.xml><?xml version="1.0" encoding="utf-8"?>
<sst xmlns="http://schemas.openxmlformats.org/spreadsheetml/2006/main" count="580" uniqueCount="262">
  <si>
    <t>May</t>
  </si>
  <si>
    <t>TOTAL</t>
  </si>
  <si>
    <t>Total</t>
  </si>
  <si>
    <t>Quarter</t>
  </si>
  <si>
    <t>January - March</t>
  </si>
  <si>
    <t>April - June</t>
  </si>
  <si>
    <t>July - September</t>
  </si>
  <si>
    <t>October - December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</si>
  <si>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</si>
  <si>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</si>
  <si>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</si>
  <si>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</si>
  <si>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</si>
  <si>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</si>
  <si>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</si>
  <si>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</si>
  <si>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</si>
  <si>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</si>
  <si>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</si>
  <si>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</si>
  <si>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r>
      <rPr>
        <b/>
        <i/>
        <sz val="9"/>
        <color indexed="8"/>
        <rFont val="Arial Narrow"/>
        <family val="2"/>
      </rPr>
      <t>Source</t>
    </r>
    <r>
      <rPr>
        <i/>
        <sz val="9"/>
        <color indexed="8"/>
        <rFont val="Arial Narrow"/>
        <family val="2"/>
      </rPr>
      <t>: Immigration  Services Department</t>
    </r>
  </si>
  <si>
    <t>TANZANIA MAINLAND</t>
  </si>
  <si>
    <t>Saw milling and planing of wood</t>
  </si>
  <si>
    <t>Manufacture of paints, varnishes and similar coatings, printing ink and mastics</t>
  </si>
  <si>
    <t>Manufacture of cement, lime and plaster</t>
  </si>
  <si>
    <t>Manufacture of basic iron and steel</t>
  </si>
  <si>
    <t>Manufacture of other fabricated metal products n.e.c.</t>
  </si>
  <si>
    <r>
      <rPr>
        <b/>
        <i/>
        <sz val="9"/>
        <color indexed="8"/>
        <rFont val="Arial Narrow"/>
        <family val="2"/>
      </rPr>
      <t>Source</t>
    </r>
    <r>
      <rPr>
        <i/>
        <sz val="9"/>
        <color indexed="8"/>
        <rFont val="Arial Narrow"/>
        <family val="2"/>
      </rPr>
      <t>: National Bureau of Statistics</t>
    </r>
  </si>
  <si>
    <r>
      <rPr>
        <b/>
        <i/>
        <sz val="9"/>
        <color indexed="8"/>
        <rFont val="Arial Narrow"/>
        <family val="2"/>
      </rPr>
      <t>Source</t>
    </r>
    <r>
      <rPr>
        <i/>
        <sz val="9"/>
        <color indexed="8"/>
        <rFont val="Arial Narrow"/>
        <family val="2"/>
      </rPr>
      <t>: Tanzania Communication Regulatory Authority</t>
    </r>
  </si>
  <si>
    <t>On net</t>
  </si>
  <si>
    <t>Off net</t>
  </si>
  <si>
    <t>Table 1: SUMMARY OF TOURIST ARRIVALS BY MONTH - NUMBERS</t>
  </si>
  <si>
    <t>Table 3: VOICE TRAFFIC MINUTES</t>
  </si>
  <si>
    <t>Table 5: INDEX OF INDUSTRIAL PRODUCTION: 2018Q4 = 100</t>
  </si>
  <si>
    <t>ISIC REVISION 4</t>
  </si>
  <si>
    <t>Type of Source</t>
  </si>
  <si>
    <t>Hydro</t>
  </si>
  <si>
    <t>Gas</t>
  </si>
  <si>
    <t>Thermal</t>
  </si>
  <si>
    <t>Imports</t>
  </si>
  <si>
    <t>Monthly Consumer Price Index</t>
  </si>
  <si>
    <t>Month</t>
  </si>
  <si>
    <t>Monthly Inflation</t>
  </si>
  <si>
    <t>Table 2: CEMENT CONSUMPTION  - TONS</t>
  </si>
  <si>
    <t>Manufactured</t>
  </si>
  <si>
    <t xml:space="preserve">Imported </t>
  </si>
  <si>
    <t>Exported</t>
  </si>
  <si>
    <t>Net Cement Consumption</t>
  </si>
  <si>
    <t>Table 1b: MONTHLY TOURIST ARRIVALS BY NATIONALITY 2022 - NUMBERS</t>
  </si>
  <si>
    <t>Nationality</t>
  </si>
  <si>
    <t>Afghanistan</t>
  </si>
  <si>
    <t>Albania</t>
  </si>
  <si>
    <t>Algeria</t>
  </si>
  <si>
    <t>Andoran</t>
  </si>
  <si>
    <t>Angola</t>
  </si>
  <si>
    <t>Anguilla</t>
  </si>
  <si>
    <t>Antigua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</si>
  <si>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</si>
  <si>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</si>
  <si>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</si>
  <si>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</si>
  <si>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</si>
  <si>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</si>
  <si>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</si>
  <si>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</si>
  <si>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</si>
  <si>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</si>
  <si>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</si>
  <si>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</si>
  <si>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</si>
  <si>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</si>
  <si>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</si>
  <si>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</si>
  <si>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Herzegowina</t>
  </si>
  <si>
    <t>Botswana</t>
  </si>
  <si>
    <t>Brazil</t>
  </si>
  <si>
    <t>Bruney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</si>
  <si>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</si>
  <si>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</si>
  <si>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</si>
  <si>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</si>
  <si>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</si>
  <si>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</si>
  <si>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</si>
  <si>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</si>
  <si>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</si>
  <si>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</si>
  <si>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</si>
  <si>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Coco Isl</t>
  </si>
  <si>
    <t>Colombia</t>
  </si>
  <si>
    <t>Comoros</t>
  </si>
  <si>
    <t>Congo, People's Republic</t>
  </si>
  <si>
    <t>Costa Rica</t>
  </si>
  <si>
    <t>Cote D'ivoire</t>
  </si>
  <si>
    <t>Croatia (Hrvatska)</t>
  </si>
  <si>
    <t>Cuba</t>
  </si>
  <si>
    <t>Cyman Island</t>
  </si>
  <si>
    <t>Cyprus</t>
  </si>
  <si>
    <t>Czech Republic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</si>
  <si>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</si>
  <si>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</si>
  <si>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</si>
  <si>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</si>
  <si>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</si>
  <si>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</si>
  <si>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</si>
  <si>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</si>
  <si>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 Guinea</t>
  </si>
  <si>
    <t>Eritrea</t>
  </si>
  <si>
    <t>Estonia</t>
  </si>
  <si>
    <t>Eswatini (fmr. "Swaziland")</t>
  </si>
  <si>
    <t>Ethiopia</t>
  </si>
  <si>
    <t>Falk Land Island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</si>
  <si>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</si>
  <si>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</si>
  <si>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</si>
  <si>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</si>
  <si>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</si>
  <si>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</si>
  <si>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</si>
  <si>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</si>
  <si>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Gibralta</t>
  </si>
  <si>
    <t>Greece</t>
  </si>
  <si>
    <t>Grenada</t>
  </si>
  <si>
    <t>Guatemala</t>
  </si>
  <si>
    <t>Guinea</t>
  </si>
  <si>
    <t>Guinea-Bissau</t>
  </si>
  <si>
    <t>Guyana</t>
  </si>
  <si>
    <t>Haiti</t>
  </si>
  <si>
    <t>Hellenic</t>
  </si>
  <si>
    <t>Holy See</t>
  </si>
  <si>
    <t>Honduras</t>
  </si>
  <si>
    <t>Hong Kong</t>
  </si>
  <si>
    <t>Hungary</t>
  </si>
  <si>
    <t>Iceland</t>
  </si>
  <si>
    <t>India</t>
  </si>
  <si>
    <t>Indonesia</t>
  </si>
  <si>
    <t>Iran (Islamic Republic)</t>
  </si>
  <si>
    <t>Iraq</t>
  </si>
  <si>
    <t>Ireland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</si>
  <si>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</si>
  <si>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</si>
  <si>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</si>
  <si>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</si>
  <si>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</si>
  <si>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</si>
  <si>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</si>
  <si>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</si>
  <si>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</si>
  <si>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Kosovo</t>
  </si>
  <si>
    <t>Kuwait</t>
  </si>
  <si>
    <t>Kyrgyztsani</t>
  </si>
  <si>
    <t>Laos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</si>
  <si>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</si>
  <si>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</si>
  <si>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</si>
  <si>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</si>
  <si>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</si>
  <si>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</si>
  <si>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</si>
  <si>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</si>
  <si>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Macao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</si>
  <si>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</si>
  <si>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</si>
  <si>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</si>
  <si>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</si>
  <si>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</si>
  <si>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</si>
  <si>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</si>
  <si>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</si>
  <si>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</si>
  <si>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</si>
  <si>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</si>
  <si>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Moldova, Republic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</si>
  <si>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</si>
  <si>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</si>
  <si>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</si>
  <si>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</si>
  <si>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</si>
  <si>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</si>
  <si>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</si>
  <si>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</si>
  <si>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</si>
  <si>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</si>
  <si>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</si>
  <si>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</si>
  <si>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</si>
  <si>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</si>
  <si>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North Korea</t>
  </si>
  <si>
    <t>North Macedonia</t>
  </si>
  <si>
    <t>Norway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</si>
  <si>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</si>
  <si>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</si>
  <si>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</si>
  <si>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</si>
  <si>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</si>
  <si>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</si>
  <si>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</si>
  <si>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</si>
  <si>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</si>
  <si>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</si>
  <si>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</si>
  <si>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Rican</t>
  </si>
  <si>
    <t>Qatar</t>
  </si>
  <si>
    <t>Reunion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</si>
  <si>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</si>
  <si>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</si>
  <si>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</si>
  <si>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</si>
  <si>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</si>
  <si>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</si>
  <si>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</si>
  <si>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</si>
  <si>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Saotome</t>
  </si>
  <si>
    <t>Saudi Arabia</t>
  </si>
  <si>
    <t>Senegal</t>
  </si>
  <si>
    <t>Serbia</t>
  </si>
  <si>
    <t>Seychelles</t>
  </si>
  <si>
    <t>Sierra Leone</t>
  </si>
  <si>
    <t>Singapore</t>
  </si>
  <si>
    <t>Slovakia (Slovak Republic)</t>
  </si>
  <si>
    <t>Slovenia</t>
  </si>
  <si>
    <t>Solomon</t>
  </si>
  <si>
    <t>Somalia</t>
  </si>
  <si>
    <t>South Africa</t>
  </si>
  <si>
    <t>South Korea</t>
  </si>
  <si>
    <t>South Sudan</t>
  </si>
  <si>
    <t>Spain</t>
  </si>
  <si>
    <t>Sri Lanka</t>
  </si>
  <si>
    <t>Stateless</t>
  </si>
  <si>
    <t>Sudan</t>
  </si>
  <si>
    <t>Suriname</t>
  </si>
  <si>
    <t>Sweden</t>
  </si>
  <si>
    <t>Switzerland</t>
  </si>
  <si>
    <t>Syria</t>
  </si>
  <si>
    <t>Taiwan</t>
  </si>
  <si>
    <t>Tajikistan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</si>
  <si>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</si>
  <si>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</si>
  <si>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</si>
  <si>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</si>
  <si>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</si>
  <si>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</si>
  <si>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</si>
  <si>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</si>
  <si>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</si>
  <si>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</si>
  <si>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</si>
  <si>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</t>
  </si>
  <si>
    <t>United Kingdom</t>
  </si>
  <si>
    <t>Uruguay</t>
  </si>
  <si>
    <t>Uzbekistan</t>
  </si>
  <si>
    <t>Vanuatu</t>
  </si>
  <si>
    <t>Vatican City (Holy City)</t>
  </si>
  <si>
    <t>Venda</t>
  </si>
  <si>
    <t>Venezuela</t>
  </si>
  <si>
    <t>Vietnam</t>
  </si>
  <si>
    <t>Western Sahara</t>
  </si>
  <si>
    <t>Yemen</t>
  </si>
  <si>
    <t>Zambia</t>
  </si>
  <si>
    <t>Zimbabwe</t>
  </si>
  <si>
    <t>United States of America</t>
  </si>
</sst>
</file>

<file path=xl/styles.xml><?xml version="1.0" encoding="utf-8"?>
<styleSheet xmlns="http://schemas.openxmlformats.org/spreadsheetml/2006/main">
  <numFmts count="34">
    <numFmt numFmtId="5" formatCode="&quot;TSh&quot;#,##0;\-&quot;TSh&quot;#,##0"/>
    <numFmt numFmtId="6" formatCode="&quot;TSh&quot;#,##0;[Red]\-&quot;TSh&quot;#,##0"/>
    <numFmt numFmtId="7" formatCode="&quot;TSh&quot;#,##0.00;\-&quot;TSh&quot;#,##0.00"/>
    <numFmt numFmtId="8" formatCode="&quot;TSh&quot;#,##0.00;[Red]\-&quot;TSh&quot;#,##0.00"/>
    <numFmt numFmtId="42" formatCode="_-&quot;TSh&quot;* #,##0_-;\-&quot;TSh&quot;* #,##0_-;_-&quot;TSh&quot;* &quot;-&quot;_-;_-@_-"/>
    <numFmt numFmtId="41" formatCode="_-* #,##0_-;\-* #,##0_-;_-* &quot;-&quot;_-;_-@_-"/>
    <numFmt numFmtId="44" formatCode="_-&quot;TSh&quot;* #,##0.00_-;\-&quot;TSh&quot;* #,##0.00_-;_-&quot;TSh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_);_(* \(#,##0\);_(* &quot;-&quot;??_);_(@_)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(* #,##0.0_);_(* \(#,##0.0\);_(* &quot;-&quot;??_);_(@_)"/>
    <numFmt numFmtId="186" formatCode="#,##0.0_);\(#,##0.0\)"/>
    <numFmt numFmtId="187" formatCode="#,##0_ ;\-#,##0\ "/>
    <numFmt numFmtId="188" formatCode="_-* #,##0_-;\-* #,##0_-;_-* &quot;-&quot;??_-;_-@_-"/>
    <numFmt numFmtId="189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10"/>
      <name val="Arial"/>
      <family val="2"/>
    </font>
    <font>
      <sz val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9"/>
      <color theme="1"/>
      <name val="Arial Narrow"/>
      <family val="2"/>
    </font>
    <font>
      <b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dashed"/>
      <top style="dashed"/>
      <bottom style="dashed"/>
    </border>
    <border>
      <left style="thin"/>
      <right style="dashed"/>
      <top style="dashed"/>
      <bottom style="thin"/>
    </border>
    <border>
      <left style="thin"/>
      <right style="thin"/>
      <top style="thin"/>
      <bottom style="dashed"/>
    </border>
    <border>
      <left style="thin"/>
      <right style="dashed"/>
      <top style="thin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/>
      <right style="thin"/>
      <top style="thin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178" fontId="49" fillId="0" borderId="0" xfId="42" applyNumberFormat="1" applyFont="1" applyAlignment="1">
      <alignment/>
    </xf>
    <xf numFmtId="178" fontId="50" fillId="0" borderId="0" xfId="42" applyNumberFormat="1" applyFont="1" applyAlignment="1">
      <alignment/>
    </xf>
    <xf numFmtId="178" fontId="50" fillId="0" borderId="0" xfId="42" applyNumberFormat="1" applyFont="1" applyBorder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3" fontId="49" fillId="0" borderId="0" xfId="0" applyNumberFormat="1" applyFont="1" applyFill="1" applyAlignment="1">
      <alignment/>
    </xf>
    <xf numFmtId="178" fontId="51" fillId="0" borderId="0" xfId="42" applyNumberFormat="1" applyFont="1" applyAlignment="1">
      <alignment/>
    </xf>
    <xf numFmtId="3" fontId="49" fillId="0" borderId="0" xfId="42" applyNumberFormat="1" applyFont="1" applyAlignment="1">
      <alignment/>
    </xf>
    <xf numFmtId="178" fontId="6" fillId="0" borderId="0" xfId="42" applyNumberFormat="1" applyFont="1" applyAlignment="1">
      <alignment/>
    </xf>
    <xf numFmtId="0" fontId="49" fillId="8" borderId="0" xfId="0" applyFont="1" applyFill="1" applyBorder="1" applyAlignment="1">
      <alignment/>
    </xf>
    <xf numFmtId="178" fontId="49" fillId="8" borderId="0" xfId="42" applyNumberFormat="1" applyFont="1" applyFill="1" applyAlignment="1">
      <alignment horizontal="center"/>
    </xf>
    <xf numFmtId="0" fontId="49" fillId="8" borderId="10" xfId="0" applyFont="1" applyFill="1" applyBorder="1" applyAlignment="1">
      <alignment/>
    </xf>
    <xf numFmtId="178" fontId="50" fillId="8" borderId="10" xfId="42" applyNumberFormat="1" applyFont="1" applyFill="1" applyBorder="1" applyAlignment="1">
      <alignment/>
    </xf>
    <xf numFmtId="0" fontId="50" fillId="8" borderId="10" xfId="42" applyNumberFormat="1" applyFont="1" applyFill="1" applyBorder="1" applyAlignment="1">
      <alignment/>
    </xf>
    <xf numFmtId="0" fontId="50" fillId="8" borderId="10" xfId="42" applyNumberFormat="1" applyFont="1" applyFill="1" applyBorder="1" applyAlignment="1">
      <alignment horizontal="right"/>
    </xf>
    <xf numFmtId="1" fontId="2" fillId="8" borderId="10" xfId="42" applyNumberFormat="1" applyFont="1" applyFill="1" applyBorder="1" applyAlignment="1">
      <alignment vertical="center" wrapText="1"/>
    </xf>
    <xf numFmtId="178" fontId="49" fillId="13" borderId="0" xfId="42" applyNumberFormat="1" applyFont="1" applyFill="1" applyAlignment="1">
      <alignment/>
    </xf>
    <xf numFmtId="178" fontId="50" fillId="13" borderId="0" xfId="42" applyNumberFormat="1" applyFont="1" applyFill="1" applyAlignment="1">
      <alignment horizontal="left"/>
    </xf>
    <xf numFmtId="0" fontId="49" fillId="13" borderId="0" xfId="0" applyFont="1" applyFill="1" applyAlignment="1">
      <alignment/>
    </xf>
    <xf numFmtId="0" fontId="50" fillId="13" borderId="0" xfId="0" applyFont="1" applyFill="1" applyAlignment="1">
      <alignment/>
    </xf>
    <xf numFmtId="3" fontId="49" fillId="8" borderId="10" xfId="0" applyNumberFormat="1" applyFont="1" applyFill="1" applyBorder="1" applyAlignment="1">
      <alignment/>
    </xf>
    <xf numFmtId="178" fontId="50" fillId="13" borderId="0" xfId="42" applyNumberFormat="1" applyFont="1" applyFill="1" applyAlignment="1">
      <alignment/>
    </xf>
    <xf numFmtId="178" fontId="49" fillId="33" borderId="0" xfId="42" applyNumberFormat="1" applyFont="1" applyFill="1" applyAlignment="1">
      <alignment/>
    </xf>
    <xf numFmtId="3" fontId="49" fillId="33" borderId="0" xfId="42" applyNumberFormat="1" applyFont="1" applyFill="1" applyAlignment="1">
      <alignment/>
    </xf>
    <xf numFmtId="178" fontId="49" fillId="8" borderId="10" xfId="42" applyNumberFormat="1" applyFont="1" applyFill="1" applyBorder="1" applyAlignment="1">
      <alignment vertical="top"/>
    </xf>
    <xf numFmtId="0" fontId="49" fillId="13" borderId="10" xfId="0" applyFont="1" applyFill="1" applyBorder="1" applyAlignment="1">
      <alignment/>
    </xf>
    <xf numFmtId="0" fontId="49" fillId="13" borderId="10" xfId="0" applyFont="1" applyFill="1" applyBorder="1" applyAlignment="1">
      <alignment horizontal="center"/>
    </xf>
    <xf numFmtId="178" fontId="49" fillId="8" borderId="11" xfId="42" applyNumberFormat="1" applyFont="1" applyFill="1" applyBorder="1" applyAlignment="1">
      <alignment vertical="top"/>
    </xf>
    <xf numFmtId="0" fontId="49" fillId="0" borderId="12" xfId="42" applyNumberFormat="1" applyFont="1" applyBorder="1" applyAlignment="1">
      <alignment horizontal="center" vertical="center"/>
    </xf>
    <xf numFmtId="0" fontId="49" fillId="0" borderId="13" xfId="42" applyNumberFormat="1" applyFont="1" applyBorder="1" applyAlignment="1">
      <alignment horizontal="center" vertical="center"/>
    </xf>
    <xf numFmtId="0" fontId="49" fillId="0" borderId="10" xfId="42" applyNumberFormat="1" applyFont="1" applyBorder="1" applyAlignment="1">
      <alignment horizontal="center" vertical="center"/>
    </xf>
    <xf numFmtId="0" fontId="49" fillId="0" borderId="11" xfId="42" applyNumberFormat="1" applyFont="1" applyBorder="1" applyAlignment="1">
      <alignment horizontal="center" vertical="center"/>
    </xf>
    <xf numFmtId="0" fontId="49" fillId="0" borderId="14" xfId="42" applyNumberFormat="1" applyFont="1" applyBorder="1" applyAlignment="1">
      <alignment horizontal="center" vertical="center"/>
    </xf>
    <xf numFmtId="0" fontId="49" fillId="0" borderId="15" xfId="42" applyNumberFormat="1" applyFont="1" applyBorder="1" applyAlignment="1">
      <alignment horizontal="center" vertical="center"/>
    </xf>
    <xf numFmtId="3" fontId="49" fillId="8" borderId="11" xfId="0" applyNumberFormat="1" applyFont="1" applyFill="1" applyBorder="1" applyAlignment="1">
      <alignment horizontal="center" vertical="top" wrapText="1"/>
    </xf>
    <xf numFmtId="3" fontId="49" fillId="8" borderId="11" xfId="0" applyNumberFormat="1" applyFont="1" applyFill="1" applyBorder="1" applyAlignment="1">
      <alignment horizontal="left" vertical="top" wrapText="1"/>
    </xf>
    <xf numFmtId="0" fontId="49" fillId="33" borderId="16" xfId="42" applyNumberFormat="1" applyFont="1" applyFill="1" applyBorder="1" applyAlignment="1">
      <alignment horizontal="center" vertical="center"/>
    </xf>
    <xf numFmtId="0" fontId="49" fillId="33" borderId="0" xfId="0" applyFont="1" applyFill="1" applyAlignment="1">
      <alignment/>
    </xf>
    <xf numFmtId="3" fontId="49" fillId="33" borderId="0" xfId="0" applyNumberFormat="1" applyFont="1" applyFill="1" applyAlignment="1">
      <alignment/>
    </xf>
    <xf numFmtId="0" fontId="49" fillId="33" borderId="12" xfId="42" applyNumberFormat="1" applyFont="1" applyFill="1" applyBorder="1" applyAlignment="1">
      <alignment horizontal="center" vertical="center"/>
    </xf>
    <xf numFmtId="0" fontId="49" fillId="33" borderId="17" xfId="42" applyNumberFormat="1" applyFont="1" applyFill="1" applyBorder="1" applyAlignment="1">
      <alignment horizontal="center" vertical="center"/>
    </xf>
    <xf numFmtId="0" fontId="49" fillId="33" borderId="14" xfId="42" applyNumberFormat="1" applyFont="1" applyFill="1" applyBorder="1" applyAlignment="1">
      <alignment horizontal="center" vertical="center"/>
    </xf>
    <xf numFmtId="179" fontId="49" fillId="0" borderId="0" xfId="42" applyNumberFormat="1" applyFont="1" applyAlignment="1">
      <alignment/>
    </xf>
    <xf numFmtId="3" fontId="2" fillId="8" borderId="10" xfId="42" applyNumberFormat="1" applyFont="1" applyFill="1" applyBorder="1" applyAlignment="1">
      <alignment vertical="center"/>
    </xf>
    <xf numFmtId="186" fontId="49" fillId="0" borderId="0" xfId="42" applyNumberFormat="1" applyFont="1" applyAlignment="1">
      <alignment/>
    </xf>
    <xf numFmtId="184" fontId="49" fillId="0" borderId="0" xfId="0" applyNumberFormat="1" applyFont="1" applyAlignment="1">
      <alignment/>
    </xf>
    <xf numFmtId="0" fontId="49" fillId="0" borderId="0" xfId="0" applyFont="1" applyAlignment="1">
      <alignment horizontal="right"/>
    </xf>
    <xf numFmtId="186" fontId="49" fillId="33" borderId="18" xfId="42" applyNumberFormat="1" applyFont="1" applyFill="1" applyBorder="1" applyAlignment="1">
      <alignment/>
    </xf>
    <xf numFmtId="2" fontId="49" fillId="0" borderId="0" xfId="0" applyNumberFormat="1" applyFont="1" applyAlignment="1">
      <alignment/>
    </xf>
    <xf numFmtId="186" fontId="49" fillId="33" borderId="17" xfId="42" applyNumberFormat="1" applyFont="1" applyFill="1" applyBorder="1" applyAlignment="1">
      <alignment/>
    </xf>
    <xf numFmtId="186" fontId="49" fillId="33" borderId="19" xfId="42" applyNumberFormat="1" applyFont="1" applyFill="1" applyBorder="1" applyAlignment="1">
      <alignment/>
    </xf>
    <xf numFmtId="186" fontId="49" fillId="33" borderId="20" xfId="42" applyNumberFormat="1" applyFont="1" applyFill="1" applyBorder="1" applyAlignment="1">
      <alignment/>
    </xf>
    <xf numFmtId="186" fontId="49" fillId="0" borderId="14" xfId="42" applyNumberFormat="1" applyFont="1" applyBorder="1" applyAlignment="1">
      <alignment/>
    </xf>
    <xf numFmtId="186" fontId="49" fillId="0" borderId="18" xfId="42" applyNumberFormat="1" applyFont="1" applyBorder="1" applyAlignment="1">
      <alignment/>
    </xf>
    <xf numFmtId="186" fontId="49" fillId="33" borderId="14" xfId="42" applyNumberFormat="1" applyFont="1" applyFill="1" applyBorder="1" applyAlignment="1">
      <alignment/>
    </xf>
    <xf numFmtId="186" fontId="49" fillId="33" borderId="21" xfId="42" applyNumberFormat="1" applyFont="1" applyFill="1" applyBorder="1" applyAlignment="1">
      <alignment/>
    </xf>
    <xf numFmtId="186" fontId="49" fillId="0" borderId="22" xfId="42" applyNumberFormat="1" applyFont="1" applyBorder="1" applyAlignment="1">
      <alignment/>
    </xf>
    <xf numFmtId="186" fontId="49" fillId="0" borderId="23" xfId="42" applyNumberFormat="1" applyFont="1" applyBorder="1" applyAlignment="1">
      <alignment/>
    </xf>
    <xf numFmtId="186" fontId="49" fillId="0" borderId="24" xfId="42" applyNumberFormat="1" applyFont="1" applyBorder="1" applyAlignment="1">
      <alignment/>
    </xf>
    <xf numFmtId="186" fontId="49" fillId="0" borderId="10" xfId="42" applyNumberFormat="1" applyFont="1" applyBorder="1" applyAlignment="1">
      <alignment/>
    </xf>
    <xf numFmtId="186" fontId="49" fillId="0" borderId="25" xfId="42" applyNumberFormat="1" applyFont="1" applyBorder="1" applyAlignment="1">
      <alignment/>
    </xf>
    <xf numFmtId="186" fontId="49" fillId="0" borderId="21" xfId="42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10" xfId="42" applyNumberFormat="1" applyFont="1" applyBorder="1" applyAlignment="1">
      <alignment horizontal="center" vertical="center"/>
    </xf>
    <xf numFmtId="0" fontId="49" fillId="0" borderId="11" xfId="42" applyNumberFormat="1" applyFont="1" applyBorder="1" applyAlignment="1">
      <alignment horizontal="center" vertical="center"/>
    </xf>
    <xf numFmtId="0" fontId="49" fillId="0" borderId="14" xfId="42" applyNumberFormat="1" applyFont="1" applyBorder="1" applyAlignment="1">
      <alignment horizontal="center" vertical="center"/>
    </xf>
    <xf numFmtId="0" fontId="49" fillId="0" borderId="15" xfId="42" applyNumberFormat="1" applyFont="1" applyBorder="1" applyAlignment="1">
      <alignment horizontal="center" vertical="center"/>
    </xf>
    <xf numFmtId="0" fontId="49" fillId="33" borderId="0" xfId="0" applyFont="1" applyFill="1" applyAlignment="1">
      <alignment/>
    </xf>
    <xf numFmtId="0" fontId="49" fillId="33" borderId="17" xfId="42" applyNumberFormat="1" applyFont="1" applyFill="1" applyBorder="1" applyAlignment="1">
      <alignment horizontal="center" vertical="center"/>
    </xf>
    <xf numFmtId="0" fontId="49" fillId="33" borderId="14" xfId="42" applyNumberFormat="1" applyFont="1" applyFill="1" applyBorder="1" applyAlignment="1">
      <alignment horizontal="center" vertical="center"/>
    </xf>
    <xf numFmtId="184" fontId="49" fillId="0" borderId="0" xfId="0" applyNumberFormat="1" applyFont="1" applyAlignment="1">
      <alignment/>
    </xf>
    <xf numFmtId="171" fontId="49" fillId="0" borderId="0" xfId="42" applyFont="1" applyAlignment="1">
      <alignment/>
    </xf>
    <xf numFmtId="186" fontId="49" fillId="0" borderId="26" xfId="42" applyNumberFormat="1" applyFont="1" applyBorder="1" applyAlignment="1">
      <alignment/>
    </xf>
    <xf numFmtId="186" fontId="49" fillId="0" borderId="27" xfId="42" applyNumberFormat="1" applyFont="1" applyBorder="1" applyAlignment="1">
      <alignment/>
    </xf>
    <xf numFmtId="0" fontId="49" fillId="8" borderId="10" xfId="0" applyFont="1" applyFill="1" applyBorder="1" applyAlignment="1">
      <alignment horizontal="left"/>
    </xf>
    <xf numFmtId="0" fontId="49" fillId="8" borderId="10" xfId="0" applyFont="1" applyFill="1" applyBorder="1" applyAlignment="1">
      <alignment horizontal="right"/>
    </xf>
    <xf numFmtId="2" fontId="49" fillId="33" borderId="0" xfId="0" applyNumberFormat="1" applyFont="1" applyFill="1" applyAlignment="1">
      <alignment/>
    </xf>
    <xf numFmtId="0" fontId="49" fillId="33" borderId="28" xfId="0" applyFont="1" applyFill="1" applyBorder="1" applyAlignment="1">
      <alignment/>
    </xf>
    <xf numFmtId="2" fontId="49" fillId="33" borderId="28" xfId="0" applyNumberFormat="1" applyFont="1" applyFill="1" applyBorder="1" applyAlignment="1">
      <alignment/>
    </xf>
    <xf numFmtId="184" fontId="49" fillId="33" borderId="0" xfId="0" applyNumberFormat="1" applyFont="1" applyFill="1" applyAlignment="1">
      <alignment/>
    </xf>
    <xf numFmtId="184" fontId="49" fillId="33" borderId="28" xfId="0" applyNumberFormat="1" applyFont="1" applyFill="1" applyBorder="1" applyAlignment="1">
      <alignment/>
    </xf>
    <xf numFmtId="178" fontId="49" fillId="0" borderId="10" xfId="42" applyNumberFormat="1" applyFont="1" applyBorder="1" applyAlignment="1">
      <alignment/>
    </xf>
    <xf numFmtId="178" fontId="49" fillId="0" borderId="25" xfId="42" applyNumberFormat="1" applyFont="1" applyBorder="1" applyAlignment="1">
      <alignment/>
    </xf>
    <xf numFmtId="185" fontId="49" fillId="33" borderId="18" xfId="42" applyNumberFormat="1" applyFont="1" applyFill="1" applyBorder="1" applyAlignment="1">
      <alignment/>
    </xf>
    <xf numFmtId="185" fontId="49" fillId="33" borderId="20" xfId="42" applyNumberFormat="1" applyFont="1" applyFill="1" applyBorder="1" applyAlignment="1">
      <alignment/>
    </xf>
    <xf numFmtId="185" fontId="49" fillId="33" borderId="21" xfId="42" applyNumberFormat="1" applyFont="1" applyFill="1" applyBorder="1" applyAlignment="1">
      <alignment/>
    </xf>
    <xf numFmtId="185" fontId="49" fillId="0" borderId="26" xfId="42" applyNumberFormat="1" applyFont="1" applyBorder="1" applyAlignment="1">
      <alignment/>
    </xf>
    <xf numFmtId="0" fontId="52" fillId="13" borderId="28" xfId="0" applyFont="1" applyFill="1" applyBorder="1" applyAlignment="1">
      <alignment/>
    </xf>
    <xf numFmtId="0" fontId="52" fillId="0" borderId="0" xfId="0" applyFont="1" applyAlignment="1">
      <alignment/>
    </xf>
    <xf numFmtId="178" fontId="49" fillId="0" borderId="0" xfId="42" applyNumberFormat="1" applyFont="1" applyFill="1" applyBorder="1" applyAlignment="1">
      <alignment/>
    </xf>
    <xf numFmtId="1" fontId="2" fillId="8" borderId="11" xfId="42" applyNumberFormat="1" applyFont="1" applyFill="1" applyBorder="1" applyAlignment="1">
      <alignment vertical="center" wrapText="1"/>
    </xf>
    <xf numFmtId="1" fontId="2" fillId="8" borderId="29" xfId="42" applyNumberFormat="1" applyFont="1" applyFill="1" applyBorder="1" applyAlignment="1">
      <alignment vertical="center" wrapText="1"/>
    </xf>
    <xf numFmtId="0" fontId="49" fillId="33" borderId="30" xfId="0" applyFont="1" applyFill="1" applyBorder="1" applyAlignment="1">
      <alignment/>
    </xf>
    <xf numFmtId="3" fontId="49" fillId="33" borderId="31" xfId="0" applyNumberFormat="1" applyFont="1" applyFill="1" applyBorder="1" applyAlignment="1">
      <alignment horizontal="right"/>
    </xf>
    <xf numFmtId="3" fontId="49" fillId="33" borderId="0" xfId="0" applyNumberFormat="1" applyFont="1" applyFill="1" applyAlignment="1">
      <alignment horizontal="right"/>
    </xf>
    <xf numFmtId="3" fontId="49" fillId="33" borderId="30" xfId="0" applyNumberFormat="1" applyFont="1" applyFill="1" applyBorder="1" applyAlignment="1">
      <alignment horizontal="right"/>
    </xf>
    <xf numFmtId="0" fontId="49" fillId="0" borderId="30" xfId="0" applyFont="1" applyBorder="1" applyAlignment="1">
      <alignment/>
    </xf>
    <xf numFmtId="3" fontId="49" fillId="0" borderId="31" xfId="0" applyNumberFormat="1" applyFont="1" applyBorder="1" applyAlignment="1">
      <alignment horizontal="right"/>
    </xf>
    <xf numFmtId="3" fontId="49" fillId="0" borderId="0" xfId="0" applyNumberFormat="1" applyFont="1" applyAlignment="1">
      <alignment horizontal="right"/>
    </xf>
    <xf numFmtId="3" fontId="49" fillId="0" borderId="30" xfId="0" applyNumberFormat="1" applyFont="1" applyBorder="1" applyAlignment="1">
      <alignment horizontal="right"/>
    </xf>
    <xf numFmtId="0" fontId="49" fillId="34" borderId="30" xfId="0" applyFont="1" applyFill="1" applyBorder="1" applyAlignment="1">
      <alignment/>
    </xf>
    <xf numFmtId="178" fontId="2" fillId="8" borderId="11" xfId="42" applyNumberFormat="1" applyFont="1" applyFill="1" applyBorder="1" applyAlignment="1">
      <alignment vertical="center"/>
    </xf>
    <xf numFmtId="3" fontId="2" fillId="8" borderId="29" xfId="42" applyNumberFormat="1" applyFont="1" applyFill="1" applyBorder="1" applyAlignment="1">
      <alignment vertical="center"/>
    </xf>
    <xf numFmtId="3" fontId="2" fillId="8" borderId="25" xfId="42" applyNumberFormat="1" applyFont="1" applyFill="1" applyBorder="1" applyAlignment="1">
      <alignment vertical="center"/>
    </xf>
    <xf numFmtId="3" fontId="2" fillId="8" borderId="11" xfId="42" applyNumberFormat="1" applyFont="1" applyFill="1" applyBorder="1" applyAlignment="1">
      <alignment vertical="center"/>
    </xf>
    <xf numFmtId="1" fontId="2" fillId="8" borderId="25" xfId="42" applyNumberFormat="1" applyFont="1" applyFill="1" applyBorder="1" applyAlignment="1">
      <alignment vertical="center" wrapText="1"/>
    </xf>
    <xf numFmtId="3" fontId="49" fillId="33" borderId="32" xfId="0" applyNumberFormat="1" applyFont="1" applyFill="1" applyBorder="1" applyAlignment="1">
      <alignment horizontal="right"/>
    </xf>
    <xf numFmtId="3" fontId="49" fillId="0" borderId="32" xfId="0" applyNumberFormat="1" applyFont="1" applyBorder="1" applyAlignment="1">
      <alignment horizontal="right"/>
    </xf>
    <xf numFmtId="3" fontId="49" fillId="33" borderId="31" xfId="0" applyNumberFormat="1" applyFont="1" applyFill="1" applyBorder="1" applyAlignment="1">
      <alignment/>
    </xf>
    <xf numFmtId="3" fontId="49" fillId="33" borderId="32" xfId="0" applyNumberFormat="1" applyFont="1" applyFill="1" applyBorder="1" applyAlignment="1">
      <alignment/>
    </xf>
    <xf numFmtId="3" fontId="49" fillId="0" borderId="31" xfId="42" applyNumberFormat="1" applyFont="1" applyBorder="1" applyAlignment="1">
      <alignment/>
    </xf>
    <xf numFmtId="3" fontId="49" fillId="0" borderId="0" xfId="42" applyNumberFormat="1" applyFont="1" applyBorder="1" applyAlignment="1">
      <alignment/>
    </xf>
    <xf numFmtId="3" fontId="49" fillId="0" borderId="32" xfId="42" applyNumberFormat="1" applyFont="1" applyBorder="1" applyAlignment="1">
      <alignment/>
    </xf>
    <xf numFmtId="3" fontId="49" fillId="0" borderId="31" xfId="42" applyNumberFormat="1" applyFont="1" applyBorder="1" applyAlignment="1">
      <alignment horizontal="right"/>
    </xf>
    <xf numFmtId="3" fontId="49" fillId="0" borderId="0" xfId="42" applyNumberFormat="1" applyFont="1" applyBorder="1" applyAlignment="1">
      <alignment horizontal="right"/>
    </xf>
    <xf numFmtId="3" fontId="49" fillId="0" borderId="32" xfId="42" applyNumberFormat="1" applyFont="1" applyBorder="1" applyAlignment="1">
      <alignment horizontal="right"/>
    </xf>
    <xf numFmtId="178" fontId="50" fillId="13" borderId="0" xfId="44" applyNumberFormat="1" applyFont="1" applyFill="1" applyAlignment="1">
      <alignment horizontal="left"/>
    </xf>
    <xf numFmtId="178" fontId="50" fillId="8" borderId="10" xfId="44" applyNumberFormat="1" applyFont="1" applyFill="1" applyBorder="1" applyAlignment="1">
      <alignment/>
    </xf>
    <xf numFmtId="178" fontId="50" fillId="8" borderId="10" xfId="44" applyNumberFormat="1" applyFont="1" applyFill="1" applyBorder="1" applyAlignment="1">
      <alignment horizontal="center"/>
    </xf>
    <xf numFmtId="178" fontId="49" fillId="0" borderId="0" xfId="44" applyNumberFormat="1" applyFont="1" applyAlignment="1">
      <alignment/>
    </xf>
    <xf numFmtId="178" fontId="49" fillId="33" borderId="0" xfId="44" applyNumberFormat="1" applyFont="1" applyFill="1" applyAlignment="1">
      <alignment/>
    </xf>
    <xf numFmtId="178" fontId="49" fillId="33" borderId="0" xfId="44" applyNumberFormat="1" applyFont="1" applyFill="1" applyAlignment="1">
      <alignment/>
    </xf>
    <xf numFmtId="178" fontId="49" fillId="34" borderId="0" xfId="44" applyNumberFormat="1" applyFont="1" applyFill="1" applyAlignment="1">
      <alignment/>
    </xf>
    <xf numFmtId="1" fontId="49" fillId="33" borderId="0" xfId="0" applyNumberFormat="1" applyFont="1" applyFill="1" applyAlignment="1">
      <alignment/>
    </xf>
    <xf numFmtId="178" fontId="9" fillId="33" borderId="0" xfId="44" applyNumberFormat="1" applyFont="1" applyFill="1" applyAlignment="1">
      <alignment/>
    </xf>
    <xf numFmtId="3" fontId="9" fillId="33" borderId="0" xfId="0" applyNumberFormat="1" applyFont="1" applyFill="1" applyAlignment="1">
      <alignment/>
    </xf>
    <xf numFmtId="178" fontId="49" fillId="33" borderId="10" xfId="44" applyNumberFormat="1" applyFont="1" applyFill="1" applyBorder="1" applyAlignment="1">
      <alignment/>
    </xf>
    <xf numFmtId="3" fontId="49" fillId="33" borderId="10" xfId="42" applyNumberFormat="1" applyFont="1" applyFill="1" applyBorder="1" applyAlignment="1">
      <alignment/>
    </xf>
    <xf numFmtId="39" fontId="49" fillId="0" borderId="0" xfId="42" applyNumberFormat="1" applyFont="1" applyAlignment="1">
      <alignment/>
    </xf>
    <xf numFmtId="186" fontId="49" fillId="33" borderId="33" xfId="42" applyNumberFormat="1" applyFont="1" applyFill="1" applyBorder="1" applyAlignment="1">
      <alignment/>
    </xf>
    <xf numFmtId="186" fontId="49" fillId="33" borderId="34" xfId="42" applyNumberFormat="1" applyFont="1" applyFill="1" applyBorder="1" applyAlignment="1">
      <alignment/>
    </xf>
    <xf numFmtId="185" fontId="49" fillId="0" borderId="18" xfId="42" applyNumberFormat="1" applyFont="1" applyBorder="1" applyAlignment="1">
      <alignment/>
    </xf>
    <xf numFmtId="3" fontId="49" fillId="33" borderId="32" xfId="42" applyNumberFormat="1" applyFont="1" applyFill="1" applyBorder="1" applyAlignment="1">
      <alignment/>
    </xf>
    <xf numFmtId="3" fontId="49" fillId="0" borderId="32" xfId="42" applyNumberFormat="1" applyFont="1" applyBorder="1" applyAlignment="1">
      <alignment/>
    </xf>
    <xf numFmtId="3" fontId="49" fillId="0" borderId="0" xfId="42" applyNumberFormat="1" applyFont="1" applyBorder="1" applyAlignment="1">
      <alignment/>
    </xf>
    <xf numFmtId="3" fontId="49" fillId="33" borderId="0" xfId="42" applyNumberFormat="1" applyFont="1" applyFill="1" applyBorder="1" applyAlignment="1">
      <alignment/>
    </xf>
    <xf numFmtId="3" fontId="49" fillId="33" borderId="10" xfId="44" applyNumberFormat="1" applyFont="1" applyFill="1" applyBorder="1" applyAlignment="1">
      <alignment/>
    </xf>
    <xf numFmtId="3" fontId="50" fillId="8" borderId="10" xfId="42" applyNumberFormat="1" applyFont="1" applyFill="1" applyBorder="1" applyAlignment="1">
      <alignment/>
    </xf>
    <xf numFmtId="0" fontId="49" fillId="33" borderId="10" xfId="0" applyFont="1" applyFill="1" applyBorder="1" applyAlignment="1">
      <alignment/>
    </xf>
    <xf numFmtId="3" fontId="49" fillId="33" borderId="10" xfId="0" applyNumberFormat="1" applyFont="1" applyFill="1" applyBorder="1" applyAlignment="1">
      <alignment/>
    </xf>
    <xf numFmtId="185" fontId="49" fillId="0" borderId="27" xfId="42" applyNumberFormat="1" applyFont="1" applyBorder="1" applyAlignment="1">
      <alignment/>
    </xf>
    <xf numFmtId="0" fontId="52" fillId="13" borderId="29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52" fillId="13" borderId="29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49" fillId="8" borderId="10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49" fillId="0" borderId="0" xfId="42" applyNumberFormat="1" applyFont="1" applyAlignment="1">
      <alignment horizontal="center" vertical="center"/>
    </xf>
    <xf numFmtId="0" fontId="49" fillId="0" borderId="0" xfId="42" applyNumberFormat="1" applyFont="1" applyBorder="1" applyAlignment="1">
      <alignment horizontal="center" vertical="center"/>
    </xf>
    <xf numFmtId="0" fontId="49" fillId="0" borderId="28" xfId="42" applyNumberFormat="1" applyFont="1" applyBorder="1" applyAlignment="1">
      <alignment horizontal="center" vertic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3" xfId="48"/>
    <cellStyle name="Comma 3" xfId="49"/>
    <cellStyle name="Comma 3 2" xfId="50"/>
    <cellStyle name="Comma 3 3" xfId="51"/>
    <cellStyle name="Comma 4" xfId="52"/>
    <cellStyle name="Comma 4 2" xfId="53"/>
    <cellStyle name="Comma 5" xfId="54"/>
    <cellStyle name="Comma 5 2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2" xfId="69"/>
    <cellStyle name="Normal 2 2" xfId="70"/>
    <cellStyle name="Normal 2 2 2" xfId="71"/>
    <cellStyle name="Normal 24" xfId="72"/>
    <cellStyle name="Normal 3" xfId="73"/>
    <cellStyle name="Normal 4" xfId="74"/>
    <cellStyle name="Note" xfId="75"/>
    <cellStyle name="Output" xfId="76"/>
    <cellStyle name="Percent" xfId="77"/>
    <cellStyle name="Percent 2" xfId="78"/>
    <cellStyle name="Percent 3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:V33"/>
  <sheetViews>
    <sheetView zoomScalePageLayoutView="0" workbookViewId="0" topLeftCell="A19">
      <selection activeCell="K28" sqref="K28"/>
    </sheetView>
  </sheetViews>
  <sheetFormatPr defaultColWidth="8.8515625" defaultRowHeight="15"/>
  <cols>
    <col min="1" max="16384" width="8.8515625" style="4" customWidth="1"/>
  </cols>
  <sheetData>
    <row r="2" ht="13.5">
      <c r="B2" s="4" t="s">
        <v>40</v>
      </c>
    </row>
    <row r="3" spans="2:21" ht="13.5">
      <c r="B3" s="75" t="s">
        <v>41</v>
      </c>
      <c r="C3" s="76">
        <v>2015</v>
      </c>
      <c r="D3" s="76">
        <v>2016</v>
      </c>
      <c r="E3" s="76">
        <v>2017</v>
      </c>
      <c r="F3" s="76">
        <v>2018</v>
      </c>
      <c r="G3" s="76">
        <v>2019</v>
      </c>
      <c r="H3" s="76">
        <v>2020</v>
      </c>
      <c r="I3" s="76">
        <v>2021</v>
      </c>
      <c r="J3" s="76">
        <v>2022</v>
      </c>
      <c r="K3" s="76">
        <v>2023</v>
      </c>
      <c r="L3" s="47"/>
      <c r="M3" s="47"/>
      <c r="N3" s="72"/>
      <c r="O3" s="72"/>
      <c r="P3" s="72"/>
      <c r="Q3" s="72"/>
      <c r="R3" s="72"/>
      <c r="S3" s="72"/>
      <c r="T3" s="72"/>
      <c r="U3" s="72"/>
    </row>
    <row r="4" spans="2:21" ht="13.5">
      <c r="B4" s="4" t="s">
        <v>8</v>
      </c>
      <c r="C4" s="49">
        <v>78.83527721142686</v>
      </c>
      <c r="D4" s="49">
        <v>83.97997411848442</v>
      </c>
      <c r="E4" s="49">
        <v>88.3223803528915</v>
      </c>
      <c r="F4" s="49">
        <v>91.83567033368875</v>
      </c>
      <c r="G4" s="49">
        <v>94.54665032621037</v>
      </c>
      <c r="H4" s="49">
        <v>98.06951119106868</v>
      </c>
      <c r="I4" s="49">
        <v>101.53330687642342</v>
      </c>
      <c r="J4" s="49">
        <v>105.59163825727232</v>
      </c>
      <c r="K4" s="49">
        <v>110.808994248678</v>
      </c>
      <c r="N4" s="72"/>
      <c r="O4" s="72"/>
      <c r="P4" s="72"/>
      <c r="Q4" s="72"/>
      <c r="R4" s="72"/>
      <c r="S4" s="72"/>
      <c r="T4" s="72"/>
      <c r="U4" s="72"/>
    </row>
    <row r="5" spans="2:21" ht="13.5">
      <c r="B5" s="68" t="s">
        <v>9</v>
      </c>
      <c r="C5" s="77">
        <v>80.07577062970225</v>
      </c>
      <c r="D5" s="77">
        <v>84.59397187984955</v>
      </c>
      <c r="E5" s="77">
        <v>89.20437242491232</v>
      </c>
      <c r="F5" s="77">
        <v>92.84135282735006</v>
      </c>
      <c r="G5" s="77">
        <v>95.5858314322396</v>
      </c>
      <c r="H5" s="77">
        <v>99.1631370083059</v>
      </c>
      <c r="I5" s="77">
        <v>102.43859896266778</v>
      </c>
      <c r="J5" s="77">
        <v>106.20176419805891</v>
      </c>
      <c r="K5" s="77">
        <v>111.275216129691</v>
      </c>
      <c r="N5" s="72"/>
      <c r="O5" s="72"/>
      <c r="P5" s="72"/>
      <c r="Q5" s="72"/>
      <c r="R5" s="72"/>
      <c r="S5" s="72"/>
      <c r="T5" s="72"/>
      <c r="U5" s="72"/>
    </row>
    <row r="6" spans="2:21" ht="13.5">
      <c r="B6" s="4" t="s">
        <v>10</v>
      </c>
      <c r="C6" s="49">
        <v>80.61973311371314</v>
      </c>
      <c r="D6" s="49">
        <v>84.99511784588013</v>
      </c>
      <c r="E6" s="49">
        <v>90.42994042280046</v>
      </c>
      <c r="F6" s="49">
        <v>93.97763907569109</v>
      </c>
      <c r="G6" s="49">
        <v>96.9276561168161</v>
      </c>
      <c r="H6" s="49">
        <v>100.23853182545503</v>
      </c>
      <c r="I6" s="49">
        <v>103.4114578180856</v>
      </c>
      <c r="J6" s="49">
        <v>107.08501249675413</v>
      </c>
      <c r="K6" s="49">
        <v>112.125878571672</v>
      </c>
      <c r="N6" s="72"/>
      <c r="O6" s="72"/>
      <c r="P6" s="72"/>
      <c r="Q6" s="72"/>
      <c r="R6" s="72"/>
      <c r="S6" s="72"/>
      <c r="T6" s="72"/>
      <c r="U6" s="72"/>
    </row>
    <row r="7" spans="2:21" ht="13.5">
      <c r="B7" s="68" t="s">
        <v>11</v>
      </c>
      <c r="C7" s="77">
        <v>81.30459851350165</v>
      </c>
      <c r="D7" s="77">
        <v>85.44035790540993</v>
      </c>
      <c r="E7" s="77">
        <v>90.92607830336694</v>
      </c>
      <c r="F7" s="77">
        <v>94.39855446801111</v>
      </c>
      <c r="G7" s="77">
        <v>97.41521630483072</v>
      </c>
      <c r="H7" s="77">
        <v>100.62594169206794</v>
      </c>
      <c r="I7" s="77">
        <v>103.9454607770716</v>
      </c>
      <c r="J7" s="77">
        <v>107.87797310913874</v>
      </c>
      <c r="K7" s="77">
        <v>112.537436101163</v>
      </c>
      <c r="N7" s="72"/>
      <c r="O7" s="72"/>
      <c r="P7" s="72"/>
      <c r="Q7" s="72"/>
      <c r="R7" s="72"/>
      <c r="S7" s="72"/>
      <c r="T7" s="72"/>
      <c r="U7" s="72"/>
    </row>
    <row r="8" spans="2:21" ht="13.5">
      <c r="B8" s="4" t="s">
        <v>0</v>
      </c>
      <c r="C8" s="49">
        <v>81.64486786250768</v>
      </c>
      <c r="D8" s="49">
        <v>85.8915336946742</v>
      </c>
      <c r="E8" s="49">
        <v>91.11122290460197</v>
      </c>
      <c r="F8" s="49">
        <v>94.42723479073814</v>
      </c>
      <c r="G8" s="49">
        <v>97.75937837353068</v>
      </c>
      <c r="H8" s="49">
        <v>100.84535567537236</v>
      </c>
      <c r="I8" s="49">
        <v>104.22362596121503</v>
      </c>
      <c r="J8" s="49">
        <v>108.42051552787056</v>
      </c>
      <c r="K8" s="49">
        <v>112.719949472081</v>
      </c>
      <c r="N8" s="72"/>
      <c r="O8" s="72"/>
      <c r="P8" s="72"/>
      <c r="Q8" s="72"/>
      <c r="R8" s="72"/>
      <c r="S8" s="72"/>
      <c r="T8" s="72"/>
      <c r="U8" s="72"/>
    </row>
    <row r="9" spans="2:21" ht="13.5">
      <c r="B9" s="68" t="s">
        <v>12</v>
      </c>
      <c r="C9" s="77">
        <v>81.77940420761264</v>
      </c>
      <c r="D9" s="77">
        <v>86.2792804660447</v>
      </c>
      <c r="E9" s="77">
        <v>90.97782331518953</v>
      </c>
      <c r="F9" s="77">
        <v>94.07344994614084</v>
      </c>
      <c r="G9" s="77">
        <v>97.5908265501217</v>
      </c>
      <c r="H9" s="77">
        <v>100.68358834556636</v>
      </c>
      <c r="I9" s="77">
        <v>104.30180389812162</v>
      </c>
      <c r="J9" s="77">
        <v>108.92936004971087</v>
      </c>
      <c r="K9" s="77">
        <v>112.812826283609</v>
      </c>
      <c r="N9" s="72"/>
      <c r="O9" s="72"/>
      <c r="P9" s="72"/>
      <c r="Q9" s="72"/>
      <c r="R9" s="72"/>
      <c r="S9" s="72"/>
      <c r="T9" s="72"/>
      <c r="U9" s="72"/>
    </row>
    <row r="10" spans="2:21" ht="13.5">
      <c r="B10" s="4" t="s">
        <v>13</v>
      </c>
      <c r="C10" s="49">
        <v>82.11866519842387</v>
      </c>
      <c r="D10" s="49">
        <v>86.30728955854323</v>
      </c>
      <c r="E10" s="49">
        <v>90.76591277157297</v>
      </c>
      <c r="F10" s="49">
        <v>93.76452289535649</v>
      </c>
      <c r="G10" s="49">
        <v>97.23850228610497</v>
      </c>
      <c r="H10" s="49">
        <v>100.48527477498176</v>
      </c>
      <c r="I10" s="49">
        <v>104.31657481205507</v>
      </c>
      <c r="J10" s="49">
        <v>109.04993840417167</v>
      </c>
      <c r="K10" s="49">
        <v>112.668989156756</v>
      </c>
      <c r="N10" s="72"/>
      <c r="O10" s="72"/>
      <c r="P10" s="72"/>
      <c r="Q10" s="72"/>
      <c r="R10" s="72"/>
      <c r="S10" s="72"/>
      <c r="T10" s="72"/>
      <c r="U10" s="72"/>
    </row>
    <row r="11" spans="2:21" ht="13.5">
      <c r="B11" s="68" t="s">
        <v>14</v>
      </c>
      <c r="C11" s="77">
        <v>82.13246802608063</v>
      </c>
      <c r="D11" s="77">
        <v>86.12313702006645</v>
      </c>
      <c r="E11" s="77">
        <v>90.44694859242128</v>
      </c>
      <c r="F11" s="77">
        <v>93.40661334249272</v>
      </c>
      <c r="G11" s="77">
        <v>96.73640058584446</v>
      </c>
      <c r="H11" s="77">
        <v>99.95784333022443</v>
      </c>
      <c r="I11" s="77">
        <v>103.80087435269473</v>
      </c>
      <c r="J11" s="77">
        <v>108.62674364131274</v>
      </c>
      <c r="K11" s="77">
        <v>112.25247068064428</v>
      </c>
      <c r="N11" s="72"/>
      <c r="O11" s="72"/>
      <c r="P11" s="72"/>
      <c r="Q11" s="72"/>
      <c r="R11" s="72"/>
      <c r="S11" s="72"/>
      <c r="T11" s="72"/>
      <c r="U11" s="72"/>
    </row>
    <row r="12" spans="2:21" ht="13.5">
      <c r="B12" s="4" t="s">
        <v>15</v>
      </c>
      <c r="C12" s="49">
        <v>82.25544092419811</v>
      </c>
      <c r="D12" s="49">
        <v>85.93442693658757</v>
      </c>
      <c r="E12" s="49">
        <v>90.46451888331872</v>
      </c>
      <c r="F12" s="49">
        <v>93.49798209401601</v>
      </c>
      <c r="G12" s="49">
        <v>96.66177965689616</v>
      </c>
      <c r="H12" s="49">
        <v>99.68029895397461</v>
      </c>
      <c r="I12" s="49">
        <v>103.7091630831273</v>
      </c>
      <c r="J12" s="49">
        <v>108.728023107594</v>
      </c>
      <c r="K12" s="49">
        <v>112.349988159967</v>
      </c>
      <c r="N12" s="72"/>
      <c r="O12" s="72"/>
      <c r="P12" s="72"/>
      <c r="Q12" s="72"/>
      <c r="R12" s="72"/>
      <c r="S12" s="72"/>
      <c r="T12" s="72"/>
      <c r="U12" s="72"/>
    </row>
    <row r="13" spans="2:21" ht="13.5">
      <c r="B13" s="68" t="s">
        <v>16</v>
      </c>
      <c r="C13" s="77">
        <v>82.32248381433011</v>
      </c>
      <c r="D13" s="77">
        <v>86.03548173044636</v>
      </c>
      <c r="E13" s="77">
        <v>90.39988029405467</v>
      </c>
      <c r="F13" s="77">
        <v>93.2554712627929</v>
      </c>
      <c r="G13" s="77">
        <v>96.59527309845491</v>
      </c>
      <c r="H13" s="77">
        <v>99.58904551460574</v>
      </c>
      <c r="I13" s="77">
        <v>103.60873485322952</v>
      </c>
      <c r="J13" s="77">
        <v>108.729337171708</v>
      </c>
      <c r="K13" s="77"/>
      <c r="N13" s="72"/>
      <c r="O13" s="72"/>
      <c r="P13" s="72"/>
      <c r="Q13" s="72"/>
      <c r="R13" s="72"/>
      <c r="S13" s="72"/>
      <c r="T13" s="72"/>
      <c r="U13" s="72"/>
    </row>
    <row r="14" spans="2:22" ht="13.5">
      <c r="B14" s="4" t="s">
        <v>17</v>
      </c>
      <c r="C14" s="49">
        <v>83.00598438318512</v>
      </c>
      <c r="D14" s="49">
        <v>86.99053543385833</v>
      </c>
      <c r="E14" s="49">
        <v>90.84358564240411</v>
      </c>
      <c r="F14" s="49">
        <v>93.53969754177146</v>
      </c>
      <c r="G14" s="49">
        <v>97.05784293909244</v>
      </c>
      <c r="H14" s="49">
        <v>99.93285111762725</v>
      </c>
      <c r="I14" s="49">
        <v>104.07783908241787</v>
      </c>
      <c r="J14" s="49">
        <v>109.155656301697</v>
      </c>
      <c r="K14" s="49"/>
      <c r="N14" s="72"/>
      <c r="O14" s="72"/>
      <c r="P14" s="72"/>
      <c r="Q14" s="72"/>
      <c r="R14" s="72"/>
      <c r="S14" s="72"/>
      <c r="T14" s="72"/>
      <c r="U14" s="72"/>
      <c r="V14" s="72"/>
    </row>
    <row r="15" spans="2:22" ht="13.5">
      <c r="B15" s="78" t="s">
        <v>18</v>
      </c>
      <c r="C15" s="79">
        <v>83.38982225710475</v>
      </c>
      <c r="D15" s="79">
        <v>87.59487822797661</v>
      </c>
      <c r="E15" s="79">
        <v>91.07025791637254</v>
      </c>
      <c r="F15" s="79">
        <v>94.03013064325266</v>
      </c>
      <c r="G15" s="79">
        <v>97.65007875703277</v>
      </c>
      <c r="H15" s="79">
        <v>100.72862057074977</v>
      </c>
      <c r="I15" s="79">
        <v>104.92477951625743</v>
      </c>
      <c r="J15" s="79">
        <v>110.005986273857</v>
      </c>
      <c r="K15" s="79"/>
      <c r="N15" s="72"/>
      <c r="O15" s="72"/>
      <c r="P15" s="72"/>
      <c r="Q15" s="72"/>
      <c r="R15" s="72"/>
      <c r="S15" s="72"/>
      <c r="T15" s="72"/>
      <c r="U15" s="72"/>
      <c r="V15" s="72"/>
    </row>
    <row r="16" spans="3:22" ht="13.5">
      <c r="C16" s="46"/>
      <c r="N16" s="72"/>
      <c r="O16" s="72"/>
      <c r="P16" s="72"/>
      <c r="Q16" s="72"/>
      <c r="R16" s="72"/>
      <c r="S16" s="72"/>
      <c r="T16" s="72"/>
      <c r="U16" s="72"/>
      <c r="V16" s="72"/>
    </row>
    <row r="17" ht="13.5">
      <c r="C17" s="46"/>
    </row>
    <row r="18" spans="2:10" ht="13.5">
      <c r="B18" s="63" t="s">
        <v>42</v>
      </c>
      <c r="C18" s="63"/>
      <c r="D18" s="63"/>
      <c r="E18" s="63"/>
      <c r="F18" s="63"/>
      <c r="G18" s="63"/>
      <c r="H18" s="63"/>
      <c r="I18" s="63"/>
      <c r="J18" s="63"/>
    </row>
    <row r="19" spans="2:11" ht="13.5">
      <c r="B19" s="75" t="s">
        <v>41</v>
      </c>
      <c r="C19" s="76">
        <v>2015</v>
      </c>
      <c r="D19" s="76">
        <v>2016</v>
      </c>
      <c r="E19" s="76">
        <v>2017</v>
      </c>
      <c r="F19" s="76">
        <v>2018</v>
      </c>
      <c r="G19" s="76">
        <v>2019</v>
      </c>
      <c r="H19" s="76">
        <v>2020</v>
      </c>
      <c r="I19" s="76">
        <v>2021</v>
      </c>
      <c r="J19" s="76">
        <v>2022</v>
      </c>
      <c r="K19" s="76">
        <v>2023</v>
      </c>
    </row>
    <row r="20" spans="2:11" ht="13.5">
      <c r="B20" s="63" t="s">
        <v>8</v>
      </c>
      <c r="C20" s="49"/>
      <c r="D20" s="71">
        <f>100*D4/C4-100</f>
        <v>6.525881672566584</v>
      </c>
      <c r="E20" s="71">
        <f aca="true" t="shared" si="0" ref="E20:J20">100*E4/D4-100</f>
        <v>5.1707639588939855</v>
      </c>
      <c r="F20" s="71">
        <f t="shared" si="0"/>
        <v>3.9778026438598317</v>
      </c>
      <c r="G20" s="71">
        <f t="shared" si="0"/>
        <v>2.9519902045372532</v>
      </c>
      <c r="H20" s="71">
        <f t="shared" si="0"/>
        <v>3.7260557118666213</v>
      </c>
      <c r="I20" s="71">
        <f t="shared" si="0"/>
        <v>3.531980167216531</v>
      </c>
      <c r="J20" s="71">
        <f t="shared" si="0"/>
        <v>3.997044423844386</v>
      </c>
      <c r="K20" s="71">
        <f>100*K4/J4-100</f>
        <v>4.941069271691461</v>
      </c>
    </row>
    <row r="21" spans="2:11" ht="13.5">
      <c r="B21" s="68" t="s">
        <v>9</v>
      </c>
      <c r="C21" s="77"/>
      <c r="D21" s="80">
        <f aca="true" t="shared" si="1" ref="D21:K21">100*D5/C5-100</f>
        <v>5.642407453112128</v>
      </c>
      <c r="E21" s="80">
        <f t="shared" si="1"/>
        <v>5.450034373147787</v>
      </c>
      <c r="F21" s="80">
        <f t="shared" si="1"/>
        <v>4.0771324359679255</v>
      </c>
      <c r="G21" s="80">
        <f t="shared" si="1"/>
        <v>2.9560950172637206</v>
      </c>
      <c r="H21" s="80">
        <f t="shared" si="1"/>
        <v>3.742506104162757</v>
      </c>
      <c r="I21" s="80">
        <f t="shared" si="1"/>
        <v>3.303104412769372</v>
      </c>
      <c r="J21" s="80">
        <f t="shared" si="1"/>
        <v>3.673581319442448</v>
      </c>
      <c r="K21" s="80">
        <f t="shared" si="1"/>
        <v>4.777182347150514</v>
      </c>
    </row>
    <row r="22" spans="2:11" ht="13.5">
      <c r="B22" s="63" t="s">
        <v>10</v>
      </c>
      <c r="C22" s="49"/>
      <c r="D22" s="71">
        <f aca="true" t="shared" si="2" ref="D22:K22">100*D6/C6-100</f>
        <v>5.427188311322681</v>
      </c>
      <c r="E22" s="71">
        <f t="shared" si="2"/>
        <v>6.394276182751085</v>
      </c>
      <c r="F22" s="71">
        <f t="shared" si="2"/>
        <v>3.9231460689939155</v>
      </c>
      <c r="G22" s="71">
        <f t="shared" si="2"/>
        <v>3.139062728261365</v>
      </c>
      <c r="H22" s="71">
        <f t="shared" si="2"/>
        <v>3.4158214912869767</v>
      </c>
      <c r="I22" s="71">
        <f t="shared" si="2"/>
        <v>3.1653755645140365</v>
      </c>
      <c r="J22" s="71">
        <f t="shared" si="2"/>
        <v>3.552367171083503</v>
      </c>
      <c r="K22" s="71">
        <f t="shared" si="2"/>
        <v>4.707349756410281</v>
      </c>
    </row>
    <row r="23" spans="2:11" ht="13.5">
      <c r="B23" s="68" t="s">
        <v>11</v>
      </c>
      <c r="C23" s="77"/>
      <c r="D23" s="80">
        <f aca="true" t="shared" si="3" ref="D23:J23">100*D7/C7-100</f>
        <v>5.086747204368137</v>
      </c>
      <c r="E23" s="80">
        <f t="shared" si="3"/>
        <v>6.420526004853812</v>
      </c>
      <c r="F23" s="80">
        <f t="shared" si="3"/>
        <v>3.819010155764744</v>
      </c>
      <c r="G23" s="80">
        <f t="shared" si="3"/>
        <v>3.1956652872707565</v>
      </c>
      <c r="H23" s="80">
        <f t="shared" si="3"/>
        <v>3.2959177313637014</v>
      </c>
      <c r="I23" s="80">
        <f t="shared" si="3"/>
        <v>3.2988700817945613</v>
      </c>
      <c r="J23" s="80">
        <f t="shared" si="3"/>
        <v>3.783245850918931</v>
      </c>
      <c r="K23" s="80">
        <f>100*K7/J7-100</f>
        <v>4.319197754401955</v>
      </c>
    </row>
    <row r="24" spans="2:11" ht="13.5">
      <c r="B24" s="63" t="s">
        <v>0</v>
      </c>
      <c r="C24" s="49"/>
      <c r="D24" s="71">
        <f aca="true" t="shared" si="4" ref="D24:J24">100*D8/C8-100</f>
        <v>5.201387353970645</v>
      </c>
      <c r="E24" s="71">
        <f t="shared" si="4"/>
        <v>6.077070679029504</v>
      </c>
      <c r="F24" s="71">
        <f t="shared" si="4"/>
        <v>3.6395207751828877</v>
      </c>
      <c r="G24" s="71">
        <f t="shared" si="4"/>
        <v>3.5287950453880796</v>
      </c>
      <c r="H24" s="71">
        <f t="shared" si="4"/>
        <v>3.156707165271044</v>
      </c>
      <c r="I24" s="71">
        <f t="shared" si="4"/>
        <v>3.3499512825534055</v>
      </c>
      <c r="J24" s="71">
        <f t="shared" si="4"/>
        <v>4.026812085982613</v>
      </c>
      <c r="K24" s="71">
        <f>100*K8/J8-100</f>
        <v>3.9655169718365784</v>
      </c>
    </row>
    <row r="25" spans="2:11" ht="13.5">
      <c r="B25" s="68" t="s">
        <v>12</v>
      </c>
      <c r="C25" s="77"/>
      <c r="D25" s="80">
        <f aca="true" t="shared" si="5" ref="D25:J25">100*D9/C9-100</f>
        <v>5.502456641782629</v>
      </c>
      <c r="E25" s="80">
        <f t="shared" si="5"/>
        <v>5.4457371732416675</v>
      </c>
      <c r="F25" s="80">
        <f t="shared" si="5"/>
        <v>3.4026167236675064</v>
      </c>
      <c r="G25" s="80">
        <f t="shared" si="5"/>
        <v>3.738968440080228</v>
      </c>
      <c r="H25" s="80">
        <f t="shared" si="5"/>
        <v>3.169111180604915</v>
      </c>
      <c r="I25" s="80">
        <f t="shared" si="5"/>
        <v>3.593649781468656</v>
      </c>
      <c r="J25" s="80">
        <f t="shared" si="5"/>
        <v>4.43669809978482</v>
      </c>
      <c r="K25" s="80">
        <f>100*K9/J9-100</f>
        <v>3.5651235186967654</v>
      </c>
    </row>
    <row r="26" spans="2:11" ht="13.5">
      <c r="B26" s="63" t="s">
        <v>13</v>
      </c>
      <c r="C26" s="49"/>
      <c r="D26" s="71">
        <f aca="true" t="shared" si="6" ref="D26:J26">100*D10/C10-100</f>
        <v>5.100697082689251</v>
      </c>
      <c r="E26" s="71">
        <f t="shared" si="6"/>
        <v>5.165986831280804</v>
      </c>
      <c r="F26" s="71">
        <f t="shared" si="6"/>
        <v>3.3036742894108357</v>
      </c>
      <c r="G26" s="71">
        <f t="shared" si="6"/>
        <v>3.705004071343197</v>
      </c>
      <c r="H26" s="71">
        <f t="shared" si="6"/>
        <v>3.33897829825041</v>
      </c>
      <c r="I26" s="71">
        <f t="shared" si="6"/>
        <v>3.8127974926204757</v>
      </c>
      <c r="J26" s="71">
        <f t="shared" si="6"/>
        <v>4.5374990509845645</v>
      </c>
      <c r="K26" s="71">
        <f>100*K10/J10-100</f>
        <v>3.3187095797991617</v>
      </c>
    </row>
    <row r="27" spans="2:11" ht="13.5">
      <c r="B27" s="68" t="s">
        <v>14</v>
      </c>
      <c r="C27" s="77"/>
      <c r="D27" s="80">
        <f aca="true" t="shared" si="7" ref="D27:K27">100*D11/C11-100</f>
        <v>4.858820256952001</v>
      </c>
      <c r="E27" s="80">
        <f t="shared" si="7"/>
        <v>5.020499394195781</v>
      </c>
      <c r="F27" s="80">
        <f t="shared" si="7"/>
        <v>3.272266003586793</v>
      </c>
      <c r="G27" s="80">
        <f t="shared" si="7"/>
        <v>3.564830287918113</v>
      </c>
      <c r="H27" s="80">
        <f t="shared" si="7"/>
        <v>3.3301246737222243</v>
      </c>
      <c r="I27" s="80">
        <f t="shared" si="7"/>
        <v>3.844651799633496</v>
      </c>
      <c r="J27" s="80">
        <f t="shared" si="7"/>
        <v>4.649160538109413</v>
      </c>
      <c r="K27" s="80">
        <f t="shared" si="7"/>
        <v>3.337784893289026</v>
      </c>
    </row>
    <row r="28" spans="2:11" ht="13.5">
      <c r="B28" s="63" t="s">
        <v>15</v>
      </c>
      <c r="C28" s="49"/>
      <c r="D28" s="71">
        <f aca="true" t="shared" si="8" ref="D28:J31">100*D12/C12-100</f>
        <v>4.472635452504349</v>
      </c>
      <c r="E28" s="71">
        <f t="shared" si="8"/>
        <v>5.271568227334527</v>
      </c>
      <c r="F28" s="71">
        <f t="shared" si="8"/>
        <v>3.353207697495037</v>
      </c>
      <c r="G28" s="71">
        <f t="shared" si="8"/>
        <v>3.3838137380321456</v>
      </c>
      <c r="H28" s="71">
        <f t="shared" si="8"/>
        <v>3.122764041581675</v>
      </c>
      <c r="I28" s="71">
        <f t="shared" si="8"/>
        <v>4.041785760507125</v>
      </c>
      <c r="J28" s="71">
        <f>100*J12/I12-100</f>
        <v>4.839360260234557</v>
      </c>
      <c r="K28" s="71">
        <f>100*K12/J12-100</f>
        <v>3.3312157701872422</v>
      </c>
    </row>
    <row r="29" spans="2:11" ht="13.5">
      <c r="B29" s="68" t="s">
        <v>16</v>
      </c>
      <c r="C29" s="77"/>
      <c r="D29" s="80">
        <f t="shared" si="8"/>
        <v>4.510308416459523</v>
      </c>
      <c r="E29" s="80">
        <f t="shared" si="8"/>
        <v>5.072789128190394</v>
      </c>
      <c r="F29" s="80">
        <f t="shared" si="8"/>
        <v>3.158843750068584</v>
      </c>
      <c r="G29" s="80">
        <f t="shared" si="8"/>
        <v>3.5813467997502073</v>
      </c>
      <c r="H29" s="80">
        <f t="shared" si="8"/>
        <v>3.0992949448980056</v>
      </c>
      <c r="I29" s="80">
        <f t="shared" si="8"/>
        <v>4.036276598347612</v>
      </c>
      <c r="J29" s="80">
        <f>100*J13/I13-100</f>
        <v>4.942249633423515</v>
      </c>
      <c r="K29" s="80"/>
    </row>
    <row r="30" spans="2:11" ht="13.5">
      <c r="B30" s="63" t="s">
        <v>17</v>
      </c>
      <c r="C30" s="49"/>
      <c r="D30" s="71">
        <f t="shared" si="8"/>
        <v>4.800317808748716</v>
      </c>
      <c r="E30" s="71">
        <f t="shared" si="8"/>
        <v>4.429275195662385</v>
      </c>
      <c r="F30" s="71">
        <f t="shared" si="8"/>
        <v>2.9678616055296345</v>
      </c>
      <c r="G30" s="71">
        <f t="shared" si="8"/>
        <v>3.761125479104635</v>
      </c>
      <c r="H30" s="71">
        <f t="shared" si="8"/>
        <v>2.9621595653418638</v>
      </c>
      <c r="I30" s="71">
        <f t="shared" si="8"/>
        <v>4.147773148102928</v>
      </c>
      <c r="J30" s="71">
        <f t="shared" si="8"/>
        <v>4.878864957273066</v>
      </c>
      <c r="K30" s="71"/>
    </row>
    <row r="31" spans="2:11" ht="13.5">
      <c r="B31" s="78" t="s">
        <v>18</v>
      </c>
      <c r="C31" s="79"/>
      <c r="D31" s="81">
        <f t="shared" si="8"/>
        <v>5.042648919321309</v>
      </c>
      <c r="E31" s="81">
        <f t="shared" si="8"/>
        <v>3.9675603856093318</v>
      </c>
      <c r="F31" s="81">
        <f t="shared" si="8"/>
        <v>3.2500981051334037</v>
      </c>
      <c r="G31" s="81">
        <f t="shared" si="8"/>
        <v>3.8497746297025515</v>
      </c>
      <c r="H31" s="81">
        <f t="shared" si="8"/>
        <v>3.152626042808265</v>
      </c>
      <c r="I31" s="81">
        <f t="shared" si="8"/>
        <v>4.165806025865663</v>
      </c>
      <c r="J31" s="81">
        <f t="shared" si="8"/>
        <v>4.842713781268671</v>
      </c>
      <c r="K31" s="81"/>
    </row>
    <row r="33" ht="13.5">
      <c r="J33" s="7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Q234"/>
  <sheetViews>
    <sheetView showGridLines="0" zoomScalePageLayoutView="0" workbookViewId="0" topLeftCell="A1">
      <selection activeCell="L12" sqref="L12"/>
    </sheetView>
  </sheetViews>
  <sheetFormatPr defaultColWidth="9.140625" defaultRowHeight="15"/>
  <cols>
    <col min="1" max="1" width="40.00390625" style="1" customWidth="1"/>
    <col min="2" max="5" width="10.57421875" style="1" bestFit="1" customWidth="1"/>
    <col min="6" max="6" width="9.8515625" style="1" customWidth="1"/>
    <col min="7" max="7" width="10.00390625" style="1" bestFit="1" customWidth="1"/>
    <col min="8" max="8" width="10.140625" style="1" customWidth="1"/>
    <col min="9" max="9" width="10.00390625" style="1" customWidth="1"/>
    <col min="10" max="10" width="10.57421875" style="1" customWidth="1"/>
    <col min="11" max="13" width="9.140625" style="1" customWidth="1"/>
    <col min="14" max="14" width="10.421875" style="1" customWidth="1"/>
    <col min="15" max="16384" width="9.140625" style="1" customWidth="1"/>
  </cols>
  <sheetData>
    <row r="1" spans="1:10" ht="13.5">
      <c r="A1" s="22" t="s">
        <v>21</v>
      </c>
      <c r="B1" s="22"/>
      <c r="C1" s="22"/>
      <c r="D1" s="22"/>
      <c r="E1" s="22"/>
      <c r="F1" s="22"/>
      <c r="G1" s="22"/>
      <c r="H1" s="17"/>
      <c r="I1" s="17"/>
      <c r="J1" s="17"/>
    </row>
    <row r="2" spans="1:10" ht="13.5">
      <c r="A2" s="18" t="s">
        <v>31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2" customFormat="1" ht="13.5">
      <c r="A3" s="13"/>
      <c r="B3" s="14">
        <v>2015</v>
      </c>
      <c r="C3" s="14">
        <v>2016</v>
      </c>
      <c r="D3" s="14">
        <v>2017</v>
      </c>
      <c r="E3" s="14">
        <v>2018</v>
      </c>
      <c r="F3" s="15">
        <v>2019</v>
      </c>
      <c r="G3" s="15">
        <v>2020</v>
      </c>
      <c r="H3" s="15">
        <v>2021</v>
      </c>
      <c r="I3" s="15">
        <v>2022</v>
      </c>
      <c r="J3" s="15">
        <v>2023</v>
      </c>
    </row>
    <row r="4" spans="1:10" ht="13.5">
      <c r="A4" s="23" t="s">
        <v>8</v>
      </c>
      <c r="B4" s="24">
        <v>98710</v>
      </c>
      <c r="C4" s="24">
        <v>99815</v>
      </c>
      <c r="D4" s="24">
        <v>121280</v>
      </c>
      <c r="E4" s="24">
        <v>133795</v>
      </c>
      <c r="F4" s="24">
        <v>108027</v>
      </c>
      <c r="G4" s="24">
        <v>132684</v>
      </c>
      <c r="H4" s="24">
        <v>79116</v>
      </c>
      <c r="I4" s="24">
        <v>94441</v>
      </c>
      <c r="J4" s="24">
        <f>B233</f>
        <v>146877</v>
      </c>
    </row>
    <row r="5" spans="1:10" ht="13.5">
      <c r="A5" s="1" t="s">
        <v>9</v>
      </c>
      <c r="B5" s="8">
        <v>88939</v>
      </c>
      <c r="C5" s="8">
        <v>91485</v>
      </c>
      <c r="D5" s="8">
        <v>101168</v>
      </c>
      <c r="E5" s="8">
        <v>107835</v>
      </c>
      <c r="F5" s="8">
        <v>122929</v>
      </c>
      <c r="G5" s="8">
        <v>137204</v>
      </c>
      <c r="H5" s="8">
        <v>79730</v>
      </c>
      <c r="I5" s="8">
        <v>101042</v>
      </c>
      <c r="J5" s="8">
        <f>C233</f>
        <v>144019</v>
      </c>
    </row>
    <row r="6" spans="1:10" ht="13.5">
      <c r="A6" s="23" t="s">
        <v>10</v>
      </c>
      <c r="B6" s="24">
        <v>77841</v>
      </c>
      <c r="C6" s="24">
        <v>93068</v>
      </c>
      <c r="D6" s="24">
        <v>98295</v>
      </c>
      <c r="E6" s="24">
        <v>123256</v>
      </c>
      <c r="F6" s="24">
        <v>108323</v>
      </c>
      <c r="G6" s="24">
        <v>66581</v>
      </c>
      <c r="H6" s="24">
        <v>72285</v>
      </c>
      <c r="I6" s="24">
        <v>93889</v>
      </c>
      <c r="J6" s="24">
        <f>D233</f>
        <v>118186</v>
      </c>
    </row>
    <row r="7" spans="1:10" ht="13.5">
      <c r="A7" s="1" t="s">
        <v>11</v>
      </c>
      <c r="B7" s="8">
        <v>67447</v>
      </c>
      <c r="C7" s="8">
        <v>76527</v>
      </c>
      <c r="D7" s="8">
        <v>86652</v>
      </c>
      <c r="E7" s="8">
        <v>92876</v>
      </c>
      <c r="F7" s="8">
        <v>95212</v>
      </c>
      <c r="G7" s="8">
        <v>7105</v>
      </c>
      <c r="H7" s="8">
        <v>43966</v>
      </c>
      <c r="I7" s="8">
        <v>79405</v>
      </c>
      <c r="J7" s="8">
        <f>E233</f>
        <v>96852</v>
      </c>
    </row>
    <row r="8" spans="1:10" ht="13.5">
      <c r="A8" s="23" t="s">
        <v>0</v>
      </c>
      <c r="B8" s="24">
        <v>81538</v>
      </c>
      <c r="C8" s="24">
        <v>76120</v>
      </c>
      <c r="D8" s="24">
        <v>78016</v>
      </c>
      <c r="E8" s="24">
        <v>91374</v>
      </c>
      <c r="F8" s="24">
        <v>80172</v>
      </c>
      <c r="G8" s="24">
        <v>5529</v>
      </c>
      <c r="H8" s="24">
        <v>42173</v>
      </c>
      <c r="I8" s="24">
        <v>89271</v>
      </c>
      <c r="J8" s="24">
        <f>F233</f>
        <v>106497</v>
      </c>
    </row>
    <row r="9" spans="1:14" ht="14.25" customHeight="1">
      <c r="A9" s="1" t="s">
        <v>12</v>
      </c>
      <c r="B9" s="8">
        <v>90236</v>
      </c>
      <c r="C9" s="8">
        <v>89383</v>
      </c>
      <c r="D9" s="8">
        <v>92442</v>
      </c>
      <c r="E9" s="8">
        <v>117802</v>
      </c>
      <c r="F9" s="8">
        <v>121173</v>
      </c>
      <c r="G9" s="8">
        <v>9671</v>
      </c>
      <c r="H9" s="8">
        <v>57689</v>
      </c>
      <c r="I9" s="8">
        <v>117349</v>
      </c>
      <c r="J9" s="8">
        <f>G233</f>
        <v>146896</v>
      </c>
      <c r="L9" s="45"/>
      <c r="N9" s="45"/>
    </row>
    <row r="10" spans="1:15" ht="13.5">
      <c r="A10" s="23" t="s">
        <v>13</v>
      </c>
      <c r="B10" s="24">
        <v>91896</v>
      </c>
      <c r="C10" s="24">
        <v>126681</v>
      </c>
      <c r="D10" s="24">
        <v>131583</v>
      </c>
      <c r="E10" s="24">
        <v>148557</v>
      </c>
      <c r="F10" s="24">
        <v>156664</v>
      </c>
      <c r="G10" s="24">
        <v>17136</v>
      </c>
      <c r="H10" s="24">
        <v>81307</v>
      </c>
      <c r="I10" s="24">
        <v>166736</v>
      </c>
      <c r="J10" s="24">
        <f>H233</f>
        <v>185929</v>
      </c>
      <c r="L10" s="45"/>
      <c r="M10" s="45"/>
      <c r="O10" s="45"/>
    </row>
    <row r="11" spans="1:17" ht="13.5">
      <c r="A11" s="1" t="s">
        <v>14</v>
      </c>
      <c r="B11" s="8">
        <v>142885</v>
      </c>
      <c r="C11" s="8">
        <v>119453</v>
      </c>
      <c r="D11" s="8">
        <v>131388</v>
      </c>
      <c r="E11" s="8">
        <v>157312</v>
      </c>
      <c r="F11" s="8">
        <v>155734</v>
      </c>
      <c r="G11" s="8">
        <v>24863</v>
      </c>
      <c r="H11" s="8">
        <v>87397</v>
      </c>
      <c r="I11" s="8">
        <v>158049</v>
      </c>
      <c r="J11" s="8">
        <f>I233</f>
        <v>186030</v>
      </c>
      <c r="L11" s="45"/>
      <c r="Q11" s="45"/>
    </row>
    <row r="12" spans="1:10" ht="13.5">
      <c r="A12" s="23" t="s">
        <v>15</v>
      </c>
      <c r="B12" s="24">
        <v>100829</v>
      </c>
      <c r="C12" s="24">
        <v>121264</v>
      </c>
      <c r="D12" s="24">
        <v>110962</v>
      </c>
      <c r="E12" s="24">
        <v>150953</v>
      </c>
      <c r="F12" s="24">
        <v>143690</v>
      </c>
      <c r="G12" s="24">
        <v>29566</v>
      </c>
      <c r="H12" s="24">
        <v>80733</v>
      </c>
      <c r="I12" s="24">
        <v>134231</v>
      </c>
      <c r="J12" s="24">
        <f>J233</f>
        <v>168708</v>
      </c>
    </row>
    <row r="13" spans="1:11" ht="13.5">
      <c r="A13" s="1" t="s">
        <v>16</v>
      </c>
      <c r="B13" s="8">
        <v>84121</v>
      </c>
      <c r="C13" s="8">
        <v>134054</v>
      </c>
      <c r="D13" s="8">
        <v>122289</v>
      </c>
      <c r="E13" s="8">
        <v>120762</v>
      </c>
      <c r="F13" s="8">
        <v>133014</v>
      </c>
      <c r="G13" s="8">
        <v>41740</v>
      </c>
      <c r="H13" s="8">
        <v>92345</v>
      </c>
      <c r="I13" s="8">
        <v>141517</v>
      </c>
      <c r="J13" s="8"/>
      <c r="K13" s="43"/>
    </row>
    <row r="14" spans="1:13" ht="13.5">
      <c r="A14" s="23" t="s">
        <v>17</v>
      </c>
      <c r="B14" s="24">
        <v>96873</v>
      </c>
      <c r="C14" s="24">
        <v>121379</v>
      </c>
      <c r="D14" s="24">
        <v>109211</v>
      </c>
      <c r="E14" s="24">
        <v>111859</v>
      </c>
      <c r="F14" s="24">
        <v>124917</v>
      </c>
      <c r="G14" s="24">
        <v>61183</v>
      </c>
      <c r="H14" s="24">
        <v>92939</v>
      </c>
      <c r="I14" s="24">
        <v>123351</v>
      </c>
      <c r="J14" s="24"/>
      <c r="M14" s="45"/>
    </row>
    <row r="15" spans="1:10" ht="13.5">
      <c r="A15" s="1" t="s">
        <v>18</v>
      </c>
      <c r="B15" s="8">
        <v>115867</v>
      </c>
      <c r="C15" s="8">
        <v>135050</v>
      </c>
      <c r="D15" s="8">
        <v>143857</v>
      </c>
      <c r="E15" s="8">
        <v>149321</v>
      </c>
      <c r="F15" s="8">
        <v>160296</v>
      </c>
      <c r="G15" s="8">
        <v>87605</v>
      </c>
      <c r="H15" s="8">
        <v>113012</v>
      </c>
      <c r="I15" s="8">
        <v>155639</v>
      </c>
      <c r="J15" s="8"/>
    </row>
    <row r="16" spans="1:12" s="2" customFormat="1" ht="13.5">
      <c r="A16" s="13" t="s">
        <v>1</v>
      </c>
      <c r="B16" s="138">
        <f aca="true" t="shared" si="0" ref="B16:H16">SUM(B4:B15)</f>
        <v>1137182</v>
      </c>
      <c r="C16" s="138">
        <f t="shared" si="0"/>
        <v>1284279</v>
      </c>
      <c r="D16" s="138">
        <f t="shared" si="0"/>
        <v>1327143</v>
      </c>
      <c r="E16" s="138">
        <f t="shared" si="0"/>
        <v>1505702</v>
      </c>
      <c r="F16" s="138">
        <f t="shared" si="0"/>
        <v>1510151</v>
      </c>
      <c r="G16" s="138">
        <f t="shared" si="0"/>
        <v>620867</v>
      </c>
      <c r="H16" s="138">
        <f t="shared" si="0"/>
        <v>922692</v>
      </c>
      <c r="I16" s="138">
        <f>SUM(I4:I15)</f>
        <v>1454920</v>
      </c>
      <c r="J16" s="138">
        <f>SUM(J4:J15)</f>
        <v>1299994</v>
      </c>
      <c r="L16" s="1"/>
    </row>
    <row r="17" spans="1:6" s="2" customFormat="1" ht="13.5">
      <c r="A17" s="7" t="s">
        <v>20</v>
      </c>
      <c r="B17" s="3"/>
      <c r="C17" s="3"/>
      <c r="D17" s="3"/>
      <c r="E17" s="3"/>
      <c r="F17" s="3"/>
    </row>
    <row r="18" spans="1:6" s="2" customFormat="1" ht="13.5">
      <c r="A18" s="7"/>
      <c r="B18" s="3"/>
      <c r="C18" s="3"/>
      <c r="D18" s="3"/>
      <c r="E18" s="3"/>
      <c r="F18" s="3"/>
    </row>
    <row r="19" spans="1:14" ht="13.5">
      <c r="A19" s="117" t="s">
        <v>48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</row>
    <row r="20" spans="1:14" ht="13.5">
      <c r="A20" s="118" t="s">
        <v>49</v>
      </c>
      <c r="B20" s="119" t="s">
        <v>8</v>
      </c>
      <c r="C20" s="119" t="s">
        <v>9</v>
      </c>
      <c r="D20" s="119" t="s">
        <v>10</v>
      </c>
      <c r="E20" s="119" t="s">
        <v>11</v>
      </c>
      <c r="F20" s="119" t="s">
        <v>0</v>
      </c>
      <c r="G20" s="119" t="s">
        <v>12</v>
      </c>
      <c r="H20" s="119" t="s">
        <v>13</v>
      </c>
      <c r="I20" s="119" t="s">
        <v>14</v>
      </c>
      <c r="J20" s="119" t="s">
        <v>15</v>
      </c>
      <c r="K20" s="119" t="s">
        <v>16</v>
      </c>
      <c r="L20" s="119" t="s">
        <v>17</v>
      </c>
      <c r="M20" s="119" t="s">
        <v>18</v>
      </c>
      <c r="N20" s="119" t="s">
        <v>2</v>
      </c>
    </row>
    <row r="21" spans="1:17" ht="13.5">
      <c r="A21" s="120" t="s">
        <v>50</v>
      </c>
      <c r="B21" s="5">
        <v>0</v>
      </c>
      <c r="C21" s="5">
        <v>0</v>
      </c>
      <c r="D21" s="5">
        <v>1</v>
      </c>
      <c r="E21" s="5">
        <v>2</v>
      </c>
      <c r="F21" s="5">
        <v>6</v>
      </c>
      <c r="G21" s="8">
        <v>1</v>
      </c>
      <c r="H21" s="8">
        <v>3</v>
      </c>
      <c r="I21" s="8">
        <v>26</v>
      </c>
      <c r="J21" s="8">
        <v>20</v>
      </c>
      <c r="K21" s="8"/>
      <c r="L21" s="8"/>
      <c r="M21" s="8"/>
      <c r="N21" s="8">
        <f>SUM(B21:M21)</f>
        <v>59</v>
      </c>
      <c r="Q21" s="129"/>
    </row>
    <row r="22" spans="1:17" ht="13.5">
      <c r="A22" s="121" t="s">
        <v>51</v>
      </c>
      <c r="B22" s="39">
        <v>65</v>
      </c>
      <c r="C22" s="39">
        <v>52</v>
      </c>
      <c r="D22" s="39">
        <v>49</v>
      </c>
      <c r="E22" s="39">
        <v>34</v>
      </c>
      <c r="F22" s="39">
        <v>16</v>
      </c>
      <c r="G22" s="39">
        <v>39</v>
      </c>
      <c r="H22" s="24">
        <v>68</v>
      </c>
      <c r="I22" s="24">
        <v>85</v>
      </c>
      <c r="J22" s="24">
        <v>90</v>
      </c>
      <c r="K22" s="24"/>
      <c r="L22" s="24"/>
      <c r="M22" s="24"/>
      <c r="N22" s="24">
        <f aca="true" t="shared" si="1" ref="N22:N85">SUM(B22:M22)</f>
        <v>498</v>
      </c>
      <c r="Q22" s="129"/>
    </row>
    <row r="23" spans="1:17" ht="13.5">
      <c r="A23" s="120" t="s">
        <v>52</v>
      </c>
      <c r="B23" s="5">
        <v>179</v>
      </c>
      <c r="C23" s="5">
        <v>124</v>
      </c>
      <c r="D23" s="5">
        <v>96</v>
      </c>
      <c r="E23" s="5">
        <v>49</v>
      </c>
      <c r="F23" s="5">
        <v>224</v>
      </c>
      <c r="G23" s="8">
        <v>181</v>
      </c>
      <c r="H23" s="8">
        <v>263</v>
      </c>
      <c r="I23" s="8">
        <v>401</v>
      </c>
      <c r="J23" s="8">
        <v>431</v>
      </c>
      <c r="K23" s="8"/>
      <c r="L23" s="8"/>
      <c r="M23" s="8"/>
      <c r="N23" s="8">
        <f t="shared" si="1"/>
        <v>1948</v>
      </c>
      <c r="Q23" s="129"/>
    </row>
    <row r="24" spans="1:17" ht="13.5">
      <c r="A24" s="121" t="s">
        <v>53</v>
      </c>
      <c r="B24" s="39">
        <v>2</v>
      </c>
      <c r="C24" s="39">
        <v>0</v>
      </c>
      <c r="D24" s="39">
        <v>0</v>
      </c>
      <c r="E24" s="39">
        <v>0</v>
      </c>
      <c r="F24" s="39">
        <v>2</v>
      </c>
      <c r="G24" s="39">
        <v>4</v>
      </c>
      <c r="H24" s="24">
        <v>5</v>
      </c>
      <c r="I24" s="24">
        <v>25</v>
      </c>
      <c r="J24" s="24">
        <v>5</v>
      </c>
      <c r="K24" s="24"/>
      <c r="L24" s="24"/>
      <c r="M24" s="24"/>
      <c r="N24" s="24">
        <f t="shared" si="1"/>
        <v>43</v>
      </c>
      <c r="Q24" s="129"/>
    </row>
    <row r="25" spans="1:17" ht="13.5">
      <c r="A25" s="120" t="s">
        <v>54</v>
      </c>
      <c r="B25" s="5">
        <v>36</v>
      </c>
      <c r="C25" s="5">
        <v>41</v>
      </c>
      <c r="D25" s="5">
        <v>110</v>
      </c>
      <c r="E25" s="5">
        <v>68</v>
      </c>
      <c r="F25" s="5">
        <v>47</v>
      </c>
      <c r="G25" s="8">
        <v>56</v>
      </c>
      <c r="H25" s="8">
        <v>80</v>
      </c>
      <c r="I25" s="8">
        <v>68</v>
      </c>
      <c r="J25" s="8">
        <v>95</v>
      </c>
      <c r="K25" s="8"/>
      <c r="L25" s="8"/>
      <c r="M25" s="8"/>
      <c r="N25" s="8">
        <f t="shared" si="1"/>
        <v>601</v>
      </c>
      <c r="Q25" s="129"/>
    </row>
    <row r="26" spans="1:17" ht="13.5">
      <c r="A26" s="121" t="s">
        <v>55</v>
      </c>
      <c r="B26" s="39">
        <v>0</v>
      </c>
      <c r="C26" s="39">
        <v>0</v>
      </c>
      <c r="D26" s="39">
        <v>6</v>
      </c>
      <c r="E26" s="39">
        <v>0</v>
      </c>
      <c r="F26" s="39">
        <v>0</v>
      </c>
      <c r="G26" s="39">
        <v>0</v>
      </c>
      <c r="H26" s="24">
        <v>0</v>
      </c>
      <c r="I26" s="24">
        <v>0</v>
      </c>
      <c r="J26" s="24">
        <v>0</v>
      </c>
      <c r="K26" s="24"/>
      <c r="L26" s="24"/>
      <c r="M26" s="24"/>
      <c r="N26" s="24">
        <f t="shared" si="1"/>
        <v>6</v>
      </c>
      <c r="Q26" s="129"/>
    </row>
    <row r="27" spans="1:17" ht="13.5">
      <c r="A27" s="120" t="s">
        <v>56</v>
      </c>
      <c r="B27" s="5">
        <v>5</v>
      </c>
      <c r="C27" s="5">
        <v>4</v>
      </c>
      <c r="D27" s="5">
        <v>4</v>
      </c>
      <c r="E27" s="5">
        <v>13</v>
      </c>
      <c r="F27" s="5">
        <v>14</v>
      </c>
      <c r="G27" s="8">
        <v>10</v>
      </c>
      <c r="H27" s="8">
        <v>11</v>
      </c>
      <c r="I27" s="8">
        <v>10</v>
      </c>
      <c r="J27" s="8">
        <v>6</v>
      </c>
      <c r="K27" s="8"/>
      <c r="L27" s="8"/>
      <c r="M27" s="8"/>
      <c r="N27" s="8">
        <f t="shared" si="1"/>
        <v>77</v>
      </c>
      <c r="Q27" s="129"/>
    </row>
    <row r="28" spans="1:17" ht="13.5">
      <c r="A28" s="121" t="s">
        <v>57</v>
      </c>
      <c r="B28" s="39">
        <v>228</v>
      </c>
      <c r="C28" s="39">
        <v>160</v>
      </c>
      <c r="D28" s="39">
        <v>59</v>
      </c>
      <c r="E28" s="39">
        <v>83</v>
      </c>
      <c r="F28" s="39">
        <v>45</v>
      </c>
      <c r="G28" s="24">
        <v>101</v>
      </c>
      <c r="H28" s="24">
        <v>117</v>
      </c>
      <c r="I28" s="24">
        <v>109</v>
      </c>
      <c r="J28" s="24">
        <v>118</v>
      </c>
      <c r="K28" s="24"/>
      <c r="L28" s="24"/>
      <c r="M28" s="24"/>
      <c r="N28" s="24">
        <f t="shared" si="1"/>
        <v>1020</v>
      </c>
      <c r="Q28" s="129"/>
    </row>
    <row r="29" spans="1:17" ht="13.5">
      <c r="A29" s="120" t="s">
        <v>58</v>
      </c>
      <c r="B29" s="5">
        <v>37</v>
      </c>
      <c r="C29" s="5">
        <v>41</v>
      </c>
      <c r="D29" s="5">
        <v>23</v>
      </c>
      <c r="E29" s="5">
        <v>13</v>
      </c>
      <c r="F29" s="5">
        <v>225</v>
      </c>
      <c r="G29" s="8">
        <v>34</v>
      </c>
      <c r="H29" s="8">
        <v>25</v>
      </c>
      <c r="I29" s="8">
        <v>52</v>
      </c>
      <c r="J29" s="8">
        <v>45</v>
      </c>
      <c r="K29" s="8"/>
      <c r="L29" s="8"/>
      <c r="M29" s="8"/>
      <c r="N29" s="8">
        <f t="shared" si="1"/>
        <v>495</v>
      </c>
      <c r="Q29" s="129"/>
    </row>
    <row r="30" spans="1:17" ht="13.5">
      <c r="A30" s="121" t="s">
        <v>59</v>
      </c>
      <c r="B30" s="39">
        <v>933</v>
      </c>
      <c r="C30" s="39">
        <v>713</v>
      </c>
      <c r="D30" s="39">
        <v>591</v>
      </c>
      <c r="E30" s="39">
        <v>527</v>
      </c>
      <c r="F30" s="39">
        <v>547</v>
      </c>
      <c r="G30" s="24">
        <v>1245</v>
      </c>
      <c r="H30" s="24">
        <v>1496</v>
      </c>
      <c r="I30" s="24">
        <v>1457</v>
      </c>
      <c r="J30" s="24">
        <v>1353</v>
      </c>
      <c r="K30" s="24"/>
      <c r="L30" s="24"/>
      <c r="M30" s="24"/>
      <c r="N30" s="24">
        <f t="shared" si="1"/>
        <v>8862</v>
      </c>
      <c r="Q30" s="129"/>
    </row>
    <row r="31" spans="1:17" ht="13.5">
      <c r="A31" s="120" t="s">
        <v>60</v>
      </c>
      <c r="B31" s="5">
        <v>1366</v>
      </c>
      <c r="C31" s="5">
        <v>1395</v>
      </c>
      <c r="D31" s="5">
        <v>661</v>
      </c>
      <c r="E31" s="5">
        <v>410</v>
      </c>
      <c r="F31" s="5">
        <v>374</v>
      </c>
      <c r="G31" s="8">
        <v>845</v>
      </c>
      <c r="H31" s="8">
        <v>1466</v>
      </c>
      <c r="I31" s="8">
        <v>1260</v>
      </c>
      <c r="J31" s="8">
        <v>1139</v>
      </c>
      <c r="K31" s="8"/>
      <c r="L31" s="8"/>
      <c r="M31" s="8"/>
      <c r="N31" s="8">
        <f t="shared" si="1"/>
        <v>8916</v>
      </c>
      <c r="Q31" s="129"/>
    </row>
    <row r="32" spans="1:17" ht="13.5">
      <c r="A32" s="121" t="s">
        <v>61</v>
      </c>
      <c r="B32" s="39">
        <v>29</v>
      </c>
      <c r="C32" s="39">
        <v>16</v>
      </c>
      <c r="D32" s="39">
        <v>14</v>
      </c>
      <c r="E32" s="39">
        <v>3</v>
      </c>
      <c r="F32" s="39">
        <v>2</v>
      </c>
      <c r="G32" s="24">
        <v>10</v>
      </c>
      <c r="H32" s="24">
        <v>11</v>
      </c>
      <c r="I32" s="24">
        <v>39</v>
      </c>
      <c r="J32" s="24">
        <v>8</v>
      </c>
      <c r="K32" s="24"/>
      <c r="L32" s="24"/>
      <c r="M32" s="24"/>
      <c r="N32" s="24">
        <f t="shared" si="1"/>
        <v>132</v>
      </c>
      <c r="Q32" s="129"/>
    </row>
    <row r="33" spans="1:17" ht="13.5">
      <c r="A33" s="120" t="s">
        <v>62</v>
      </c>
      <c r="B33" s="5">
        <v>4</v>
      </c>
      <c r="C33" s="5">
        <v>14</v>
      </c>
      <c r="D33" s="5">
        <v>3</v>
      </c>
      <c r="E33" s="5">
        <v>7</v>
      </c>
      <c r="F33" s="5">
        <v>5</v>
      </c>
      <c r="G33" s="8">
        <v>9</v>
      </c>
      <c r="H33" s="8">
        <v>7</v>
      </c>
      <c r="I33" s="8">
        <v>3</v>
      </c>
      <c r="J33" s="8">
        <v>10</v>
      </c>
      <c r="K33" s="8"/>
      <c r="L33" s="8"/>
      <c r="M33" s="8"/>
      <c r="N33" s="8">
        <f t="shared" si="1"/>
        <v>62</v>
      </c>
      <c r="Q33" s="129"/>
    </row>
    <row r="34" spans="1:17" ht="13.5">
      <c r="A34" s="121" t="s">
        <v>63</v>
      </c>
      <c r="B34" s="39">
        <v>32</v>
      </c>
      <c r="C34" s="39">
        <v>47</v>
      </c>
      <c r="D34" s="39">
        <v>18</v>
      </c>
      <c r="E34" s="39">
        <v>11</v>
      </c>
      <c r="F34" s="39">
        <v>17</v>
      </c>
      <c r="G34" s="24">
        <v>62</v>
      </c>
      <c r="H34" s="24">
        <v>24</v>
      </c>
      <c r="I34" s="24">
        <v>58</v>
      </c>
      <c r="J34" s="24">
        <v>25</v>
      </c>
      <c r="K34" s="24"/>
      <c r="L34" s="24"/>
      <c r="M34" s="24"/>
      <c r="N34" s="24">
        <f t="shared" si="1"/>
        <v>294</v>
      </c>
      <c r="Q34" s="129"/>
    </row>
    <row r="35" spans="1:17" ht="13.5">
      <c r="A35" s="120" t="s">
        <v>64</v>
      </c>
      <c r="B35" s="5">
        <v>40</v>
      </c>
      <c r="C35" s="5">
        <v>34</v>
      </c>
      <c r="D35" s="5">
        <v>30</v>
      </c>
      <c r="E35" s="5">
        <v>20</v>
      </c>
      <c r="F35" s="5">
        <v>41</v>
      </c>
      <c r="G35" s="8">
        <v>55</v>
      </c>
      <c r="H35" s="8">
        <v>54</v>
      </c>
      <c r="I35" s="8">
        <v>63</v>
      </c>
      <c r="J35" s="8">
        <v>48</v>
      </c>
      <c r="K35" s="8"/>
      <c r="L35" s="8"/>
      <c r="M35" s="8"/>
      <c r="N35" s="8">
        <f t="shared" si="1"/>
        <v>385</v>
      </c>
      <c r="Q35" s="129"/>
    </row>
    <row r="36" spans="1:17" ht="13.5">
      <c r="A36" s="121" t="s">
        <v>65</v>
      </c>
      <c r="B36" s="39">
        <v>1</v>
      </c>
      <c r="C36" s="39">
        <v>3</v>
      </c>
      <c r="D36" s="39">
        <v>5</v>
      </c>
      <c r="E36" s="39">
        <v>0</v>
      </c>
      <c r="F36" s="39">
        <v>0</v>
      </c>
      <c r="G36" s="24">
        <v>12</v>
      </c>
      <c r="H36" s="24">
        <v>4</v>
      </c>
      <c r="I36" s="24">
        <v>14</v>
      </c>
      <c r="J36" s="24">
        <v>16</v>
      </c>
      <c r="K36" s="24"/>
      <c r="L36" s="24"/>
      <c r="M36" s="24"/>
      <c r="N36" s="24">
        <f t="shared" si="1"/>
        <v>55</v>
      </c>
      <c r="Q36" s="129"/>
    </row>
    <row r="37" spans="1:17" ht="13.5">
      <c r="A37" s="120" t="s">
        <v>66</v>
      </c>
      <c r="B37" s="5">
        <v>221</v>
      </c>
      <c r="C37" s="5">
        <v>153</v>
      </c>
      <c r="D37" s="5">
        <v>109</v>
      </c>
      <c r="E37" s="5">
        <v>21</v>
      </c>
      <c r="F37" s="5">
        <v>55</v>
      </c>
      <c r="G37" s="8">
        <v>93</v>
      </c>
      <c r="H37" s="8">
        <v>94</v>
      </c>
      <c r="I37" s="8">
        <v>70</v>
      </c>
      <c r="J37" s="8">
        <v>69</v>
      </c>
      <c r="K37" s="8"/>
      <c r="L37" s="8"/>
      <c r="M37" s="8"/>
      <c r="N37" s="8">
        <f t="shared" si="1"/>
        <v>885</v>
      </c>
      <c r="Q37" s="129"/>
    </row>
    <row r="38" spans="1:17" ht="13.5">
      <c r="A38" s="121" t="s">
        <v>67</v>
      </c>
      <c r="B38" s="39">
        <v>1249</v>
      </c>
      <c r="C38" s="39">
        <v>1708</v>
      </c>
      <c r="D38" s="39">
        <v>788</v>
      </c>
      <c r="E38" s="39">
        <v>595</v>
      </c>
      <c r="F38" s="39">
        <v>965</v>
      </c>
      <c r="G38" s="24">
        <v>1138</v>
      </c>
      <c r="H38" s="24">
        <v>3127</v>
      </c>
      <c r="I38" s="24">
        <v>1707</v>
      </c>
      <c r="J38" s="24">
        <v>1822</v>
      </c>
      <c r="K38" s="24"/>
      <c r="L38" s="24"/>
      <c r="M38" s="24"/>
      <c r="N38" s="24">
        <f t="shared" si="1"/>
        <v>13099</v>
      </c>
      <c r="Q38" s="129"/>
    </row>
    <row r="39" spans="1:17" ht="13.5">
      <c r="A39" s="120" t="s">
        <v>68</v>
      </c>
      <c r="B39" s="5">
        <v>7</v>
      </c>
      <c r="C39" s="5">
        <v>124</v>
      </c>
      <c r="D39" s="5">
        <v>2</v>
      </c>
      <c r="E39" s="5">
        <v>0</v>
      </c>
      <c r="F39" s="5">
        <v>0</v>
      </c>
      <c r="G39" s="8">
        <v>0</v>
      </c>
      <c r="H39" s="8">
        <v>3</v>
      </c>
      <c r="I39" s="8">
        <v>1</v>
      </c>
      <c r="J39" s="8">
        <v>9</v>
      </c>
      <c r="K39" s="8"/>
      <c r="L39" s="8"/>
      <c r="M39" s="8"/>
      <c r="N39" s="8">
        <f t="shared" si="1"/>
        <v>146</v>
      </c>
      <c r="Q39" s="129"/>
    </row>
    <row r="40" spans="1:17" ht="13.5">
      <c r="A40" s="121" t="s">
        <v>69</v>
      </c>
      <c r="B40" s="39">
        <v>11</v>
      </c>
      <c r="C40" s="39">
        <v>29</v>
      </c>
      <c r="D40" s="39">
        <v>32</v>
      </c>
      <c r="E40" s="39">
        <v>29</v>
      </c>
      <c r="F40" s="39">
        <v>27</v>
      </c>
      <c r="G40" s="24">
        <v>24</v>
      </c>
      <c r="H40" s="24">
        <v>47</v>
      </c>
      <c r="I40" s="24">
        <v>40</v>
      </c>
      <c r="J40" s="24">
        <v>35</v>
      </c>
      <c r="K40" s="24"/>
      <c r="L40" s="24"/>
      <c r="M40" s="24"/>
      <c r="N40" s="24">
        <f t="shared" si="1"/>
        <v>274</v>
      </c>
      <c r="Q40" s="129"/>
    </row>
    <row r="41" spans="1:17" ht="13.5">
      <c r="A41" s="120" t="s">
        <v>70</v>
      </c>
      <c r="B41" s="5">
        <v>0</v>
      </c>
      <c r="C41" s="5">
        <v>4</v>
      </c>
      <c r="D41" s="5">
        <v>2</v>
      </c>
      <c r="E41" s="5">
        <v>1</v>
      </c>
      <c r="F41" s="5">
        <v>0</v>
      </c>
      <c r="G41" s="8">
        <v>0</v>
      </c>
      <c r="H41" s="8">
        <v>0</v>
      </c>
      <c r="I41" s="8">
        <v>0</v>
      </c>
      <c r="J41" s="8">
        <v>0</v>
      </c>
      <c r="K41" s="8"/>
      <c r="L41" s="8"/>
      <c r="M41" s="8"/>
      <c r="N41" s="8">
        <f t="shared" si="1"/>
        <v>7</v>
      </c>
      <c r="Q41" s="129"/>
    </row>
    <row r="42" spans="1:17" ht="13.5">
      <c r="A42" s="121" t="s">
        <v>71</v>
      </c>
      <c r="B42" s="39">
        <v>2</v>
      </c>
      <c r="C42" s="39">
        <v>0</v>
      </c>
      <c r="D42" s="39">
        <v>1</v>
      </c>
      <c r="E42" s="39">
        <v>1</v>
      </c>
      <c r="F42" s="39">
        <v>1</v>
      </c>
      <c r="G42" s="24">
        <v>0</v>
      </c>
      <c r="H42" s="24">
        <v>2</v>
      </c>
      <c r="I42" s="24">
        <v>1</v>
      </c>
      <c r="J42" s="24">
        <v>3</v>
      </c>
      <c r="K42" s="24"/>
      <c r="L42" s="24"/>
      <c r="M42" s="24"/>
      <c r="N42" s="24">
        <f t="shared" si="1"/>
        <v>11</v>
      </c>
      <c r="Q42" s="129"/>
    </row>
    <row r="43" spans="1:17" ht="13.5">
      <c r="A43" s="120" t="s">
        <v>72</v>
      </c>
      <c r="B43" s="5">
        <v>2</v>
      </c>
      <c r="C43" s="5">
        <v>6</v>
      </c>
      <c r="D43" s="5">
        <v>7</v>
      </c>
      <c r="E43" s="5">
        <v>9</v>
      </c>
      <c r="F43" s="5">
        <v>2</v>
      </c>
      <c r="G43" s="8">
        <v>7</v>
      </c>
      <c r="H43" s="8">
        <v>10</v>
      </c>
      <c r="I43" s="8">
        <v>7</v>
      </c>
      <c r="J43" s="8">
        <v>10</v>
      </c>
      <c r="K43" s="8"/>
      <c r="L43" s="8"/>
      <c r="M43" s="8"/>
      <c r="N43" s="8">
        <f t="shared" si="1"/>
        <v>60</v>
      </c>
      <c r="Q43" s="129"/>
    </row>
    <row r="44" spans="1:17" ht="13.5">
      <c r="A44" s="121" t="s">
        <v>73</v>
      </c>
      <c r="B44" s="39">
        <v>96</v>
      </c>
      <c r="C44" s="39">
        <v>97</v>
      </c>
      <c r="D44" s="39">
        <v>72</v>
      </c>
      <c r="E44" s="39">
        <v>24</v>
      </c>
      <c r="F44" s="39">
        <v>25</v>
      </c>
      <c r="G44" s="24">
        <v>101</v>
      </c>
      <c r="H44" s="24">
        <v>81</v>
      </c>
      <c r="I44" s="24">
        <v>91</v>
      </c>
      <c r="J44" s="24">
        <v>96</v>
      </c>
      <c r="K44" s="24"/>
      <c r="L44" s="24"/>
      <c r="M44" s="24"/>
      <c r="N44" s="24">
        <f t="shared" si="1"/>
        <v>683</v>
      </c>
      <c r="Q44" s="129"/>
    </row>
    <row r="45" spans="1:17" ht="13.5">
      <c r="A45" s="120" t="s">
        <v>74</v>
      </c>
      <c r="B45" s="5">
        <v>104</v>
      </c>
      <c r="C45" s="5">
        <v>55</v>
      </c>
      <c r="D45" s="5">
        <v>125</v>
      </c>
      <c r="E45" s="5">
        <v>119</v>
      </c>
      <c r="F45" s="5">
        <v>102</v>
      </c>
      <c r="G45" s="8">
        <v>109</v>
      </c>
      <c r="H45" s="8">
        <v>117</v>
      </c>
      <c r="I45" s="8">
        <v>146</v>
      </c>
      <c r="J45" s="8">
        <v>167</v>
      </c>
      <c r="K45" s="8"/>
      <c r="L45" s="8"/>
      <c r="M45" s="8"/>
      <c r="N45" s="8">
        <f t="shared" si="1"/>
        <v>1044</v>
      </c>
      <c r="Q45" s="129"/>
    </row>
    <row r="46" spans="1:17" ht="13.5">
      <c r="A46" s="121" t="s">
        <v>75</v>
      </c>
      <c r="B46" s="39">
        <v>359</v>
      </c>
      <c r="C46" s="39">
        <v>321</v>
      </c>
      <c r="D46" s="39">
        <v>221</v>
      </c>
      <c r="E46" s="39">
        <v>138</v>
      </c>
      <c r="F46" s="39">
        <v>151</v>
      </c>
      <c r="G46" s="24">
        <v>306</v>
      </c>
      <c r="H46" s="24">
        <v>446</v>
      </c>
      <c r="I46" s="24">
        <v>331</v>
      </c>
      <c r="J46" s="24">
        <v>469</v>
      </c>
      <c r="K46" s="24"/>
      <c r="L46" s="24"/>
      <c r="M46" s="24"/>
      <c r="N46" s="24">
        <f t="shared" si="1"/>
        <v>2742</v>
      </c>
      <c r="Q46" s="129"/>
    </row>
    <row r="47" spans="1:17" ht="13.5">
      <c r="A47" s="120" t="s">
        <v>76</v>
      </c>
      <c r="B47" s="5">
        <v>0</v>
      </c>
      <c r="C47" s="5">
        <v>0</v>
      </c>
      <c r="D47" s="5">
        <v>1</v>
      </c>
      <c r="E47" s="5">
        <v>1</v>
      </c>
      <c r="F47" s="5">
        <v>0</v>
      </c>
      <c r="G47" s="8">
        <v>3</v>
      </c>
      <c r="H47" s="8">
        <v>4</v>
      </c>
      <c r="I47" s="8">
        <v>0</v>
      </c>
      <c r="J47" s="8">
        <v>2</v>
      </c>
      <c r="K47" s="8"/>
      <c r="L47" s="8"/>
      <c r="M47" s="8"/>
      <c r="N47" s="8">
        <f t="shared" si="1"/>
        <v>11</v>
      </c>
      <c r="Q47" s="129"/>
    </row>
    <row r="48" spans="1:17" ht="13.5">
      <c r="A48" s="121" t="s">
        <v>77</v>
      </c>
      <c r="B48" s="39">
        <v>909</v>
      </c>
      <c r="C48" s="39">
        <v>806</v>
      </c>
      <c r="D48" s="39">
        <v>368</v>
      </c>
      <c r="E48" s="39">
        <v>117</v>
      </c>
      <c r="F48" s="39">
        <v>63</v>
      </c>
      <c r="G48" s="24">
        <v>103</v>
      </c>
      <c r="H48" s="24">
        <v>69</v>
      </c>
      <c r="I48" s="24">
        <v>74</v>
      </c>
      <c r="J48" s="24">
        <v>91</v>
      </c>
      <c r="K48" s="24"/>
      <c r="L48" s="24"/>
      <c r="M48" s="24"/>
      <c r="N48" s="24">
        <f t="shared" si="1"/>
        <v>2600</v>
      </c>
      <c r="Q48" s="129"/>
    </row>
    <row r="49" spans="1:17" ht="13.5">
      <c r="A49" s="120" t="s">
        <v>78</v>
      </c>
      <c r="B49" s="5">
        <v>28</v>
      </c>
      <c r="C49" s="5">
        <v>31</v>
      </c>
      <c r="D49" s="5">
        <v>27</v>
      </c>
      <c r="E49" s="5">
        <v>21</v>
      </c>
      <c r="F49" s="5">
        <v>41</v>
      </c>
      <c r="G49" s="8">
        <v>34</v>
      </c>
      <c r="H49" s="8">
        <v>46</v>
      </c>
      <c r="I49" s="8">
        <v>52</v>
      </c>
      <c r="J49" s="8">
        <v>56</v>
      </c>
      <c r="K49" s="8"/>
      <c r="L49" s="8"/>
      <c r="M49" s="8"/>
      <c r="N49" s="8">
        <f t="shared" si="1"/>
        <v>336</v>
      </c>
      <c r="Q49" s="129"/>
    </row>
    <row r="50" spans="1:17" ht="13.5">
      <c r="A50" s="121" t="s">
        <v>79</v>
      </c>
      <c r="B50" s="39">
        <v>9858</v>
      </c>
      <c r="C50" s="39">
        <v>6974</v>
      </c>
      <c r="D50" s="39">
        <v>6997</v>
      </c>
      <c r="E50" s="39">
        <v>6919</v>
      </c>
      <c r="F50" s="39">
        <v>8187</v>
      </c>
      <c r="G50" s="24">
        <v>8483</v>
      </c>
      <c r="H50" s="24">
        <v>9777</v>
      </c>
      <c r="I50" s="24">
        <v>12310</v>
      </c>
      <c r="J50" s="24">
        <v>13226</v>
      </c>
      <c r="K50" s="24"/>
      <c r="L50" s="24"/>
      <c r="M50" s="24"/>
      <c r="N50" s="24">
        <f t="shared" si="1"/>
        <v>82731</v>
      </c>
      <c r="Q50" s="129"/>
    </row>
    <row r="51" spans="1:17" ht="13.5">
      <c r="A51" s="120" t="s">
        <v>80</v>
      </c>
      <c r="B51" s="5">
        <v>10</v>
      </c>
      <c r="C51" s="5">
        <v>18</v>
      </c>
      <c r="D51" s="5">
        <v>6</v>
      </c>
      <c r="E51" s="5">
        <v>1</v>
      </c>
      <c r="F51" s="5">
        <v>5</v>
      </c>
      <c r="G51" s="8">
        <v>4</v>
      </c>
      <c r="H51" s="8">
        <v>5</v>
      </c>
      <c r="I51" s="8">
        <v>9</v>
      </c>
      <c r="J51" s="8">
        <v>3</v>
      </c>
      <c r="K51" s="8"/>
      <c r="L51" s="8"/>
      <c r="M51" s="8"/>
      <c r="N51" s="8">
        <f t="shared" si="1"/>
        <v>61</v>
      </c>
      <c r="Q51" s="129"/>
    </row>
    <row r="52" spans="1:17" ht="13.5">
      <c r="A52" s="121" t="s">
        <v>81</v>
      </c>
      <c r="B52" s="39">
        <v>130</v>
      </c>
      <c r="C52" s="39">
        <v>188</v>
      </c>
      <c r="D52" s="39">
        <v>156</v>
      </c>
      <c r="E52" s="39">
        <v>151</v>
      </c>
      <c r="F52" s="39">
        <v>182</v>
      </c>
      <c r="G52" s="24">
        <v>187</v>
      </c>
      <c r="H52" s="24">
        <v>237</v>
      </c>
      <c r="I52" s="24">
        <v>351</v>
      </c>
      <c r="J52" s="24">
        <v>205</v>
      </c>
      <c r="K52" s="24"/>
      <c r="L52" s="24"/>
      <c r="M52" s="24"/>
      <c r="N52" s="24">
        <f t="shared" si="1"/>
        <v>1787</v>
      </c>
      <c r="Q52" s="129"/>
    </row>
    <row r="53" spans="1:17" ht="13.5">
      <c r="A53" s="120" t="s">
        <v>82</v>
      </c>
      <c r="B53" s="5">
        <v>1602</v>
      </c>
      <c r="C53" s="5">
        <v>1746</v>
      </c>
      <c r="D53" s="5">
        <v>1417</v>
      </c>
      <c r="E53" s="5">
        <v>903</v>
      </c>
      <c r="F53" s="5">
        <v>1338</v>
      </c>
      <c r="G53" s="8">
        <v>1734</v>
      </c>
      <c r="H53" s="8">
        <v>2490</v>
      </c>
      <c r="I53" s="8">
        <v>2209</v>
      </c>
      <c r="J53" s="8">
        <v>2350</v>
      </c>
      <c r="K53" s="8"/>
      <c r="L53" s="8"/>
      <c r="M53" s="8"/>
      <c r="N53" s="8">
        <f t="shared" si="1"/>
        <v>15789</v>
      </c>
      <c r="Q53" s="129"/>
    </row>
    <row r="54" spans="1:17" ht="13.5">
      <c r="A54" s="122" t="s">
        <v>83</v>
      </c>
      <c r="B54" s="39">
        <v>2</v>
      </c>
      <c r="C54" s="39">
        <v>11</v>
      </c>
      <c r="D54" s="39">
        <v>3</v>
      </c>
      <c r="E54" s="39">
        <v>5</v>
      </c>
      <c r="F54" s="39">
        <v>4</v>
      </c>
      <c r="G54" s="24">
        <v>12</v>
      </c>
      <c r="H54" s="24">
        <v>10</v>
      </c>
      <c r="I54" s="24">
        <v>7</v>
      </c>
      <c r="J54" s="24">
        <v>3</v>
      </c>
      <c r="K54" s="24"/>
      <c r="L54" s="24"/>
      <c r="M54" s="24"/>
      <c r="N54" s="24">
        <f t="shared" si="1"/>
        <v>57</v>
      </c>
      <c r="Q54" s="129"/>
    </row>
    <row r="55" spans="1:17" ht="13.5">
      <c r="A55" s="120" t="s">
        <v>84</v>
      </c>
      <c r="B55" s="5">
        <v>4</v>
      </c>
      <c r="C55" s="5">
        <v>7</v>
      </c>
      <c r="D55" s="5">
        <v>2</v>
      </c>
      <c r="E55" s="5">
        <v>14</v>
      </c>
      <c r="F55" s="5">
        <v>17</v>
      </c>
      <c r="G55" s="8">
        <v>5</v>
      </c>
      <c r="H55" s="8">
        <v>13</v>
      </c>
      <c r="I55" s="8">
        <v>14</v>
      </c>
      <c r="J55" s="8">
        <v>16</v>
      </c>
      <c r="K55" s="8"/>
      <c r="L55" s="8"/>
      <c r="M55" s="8"/>
      <c r="N55" s="8">
        <f t="shared" si="1"/>
        <v>92</v>
      </c>
      <c r="Q55" s="129"/>
    </row>
    <row r="56" spans="1:17" ht="13.5">
      <c r="A56" s="121" t="s">
        <v>85</v>
      </c>
      <c r="B56" s="39">
        <v>2</v>
      </c>
      <c r="C56" s="39">
        <v>12</v>
      </c>
      <c r="D56" s="39">
        <v>7</v>
      </c>
      <c r="E56" s="39">
        <v>12</v>
      </c>
      <c r="F56" s="39">
        <v>4</v>
      </c>
      <c r="G56" s="24">
        <v>10</v>
      </c>
      <c r="H56" s="24">
        <v>20</v>
      </c>
      <c r="I56" s="24">
        <v>17</v>
      </c>
      <c r="J56" s="24">
        <v>13</v>
      </c>
      <c r="K56" s="24"/>
      <c r="L56" s="24"/>
      <c r="M56" s="24"/>
      <c r="N56" s="24">
        <f t="shared" si="1"/>
        <v>97</v>
      </c>
      <c r="Q56" s="129"/>
    </row>
    <row r="57" spans="1:17" ht="13.5">
      <c r="A57" s="120" t="s">
        <v>86</v>
      </c>
      <c r="B57" s="5">
        <v>67</v>
      </c>
      <c r="C57" s="5">
        <v>139</v>
      </c>
      <c r="D57" s="5">
        <v>45</v>
      </c>
      <c r="E57" s="5">
        <v>36</v>
      </c>
      <c r="F57" s="5">
        <v>75</v>
      </c>
      <c r="G57" s="8">
        <v>52</v>
      </c>
      <c r="H57" s="8">
        <v>59</v>
      </c>
      <c r="I57" s="8">
        <v>43</v>
      </c>
      <c r="J57" s="8">
        <v>121</v>
      </c>
      <c r="K57" s="8"/>
      <c r="L57" s="8"/>
      <c r="M57" s="8"/>
      <c r="N57" s="8">
        <f t="shared" si="1"/>
        <v>637</v>
      </c>
      <c r="Q57" s="129"/>
    </row>
    <row r="58" spans="1:17" ht="13.5">
      <c r="A58" s="121" t="s">
        <v>87</v>
      </c>
      <c r="B58" s="39">
        <v>1352</v>
      </c>
      <c r="C58" s="39">
        <v>2394</v>
      </c>
      <c r="D58" s="39">
        <v>2827</v>
      </c>
      <c r="E58" s="39">
        <v>2993</v>
      </c>
      <c r="F58" s="39">
        <v>3317</v>
      </c>
      <c r="G58" s="24">
        <v>3487</v>
      </c>
      <c r="H58" s="24">
        <v>5548</v>
      </c>
      <c r="I58" s="24">
        <v>5037</v>
      </c>
      <c r="J58" s="24">
        <v>5270</v>
      </c>
      <c r="K58" s="24"/>
      <c r="L58" s="24"/>
      <c r="M58" s="24"/>
      <c r="N58" s="24">
        <f t="shared" si="1"/>
        <v>32225</v>
      </c>
      <c r="Q58" s="129"/>
    </row>
    <row r="59" spans="1:17" ht="13.5">
      <c r="A59" s="120" t="s">
        <v>88</v>
      </c>
      <c r="B59" s="5">
        <v>1</v>
      </c>
      <c r="C59" s="5">
        <v>0</v>
      </c>
      <c r="D59" s="5">
        <v>0</v>
      </c>
      <c r="E59" s="5">
        <v>0</v>
      </c>
      <c r="F59" s="5">
        <v>0</v>
      </c>
      <c r="G59" s="8">
        <v>0</v>
      </c>
      <c r="H59" s="8">
        <v>0</v>
      </c>
      <c r="I59" s="8">
        <v>0</v>
      </c>
      <c r="J59" s="8">
        <v>0</v>
      </c>
      <c r="K59" s="8"/>
      <c r="L59" s="8"/>
      <c r="M59" s="8"/>
      <c r="N59" s="8">
        <f t="shared" si="1"/>
        <v>1</v>
      </c>
      <c r="Q59" s="129"/>
    </row>
    <row r="60" spans="1:17" ht="13.5">
      <c r="A60" s="121" t="s">
        <v>89</v>
      </c>
      <c r="B60" s="39">
        <v>80</v>
      </c>
      <c r="C60" s="39">
        <v>38</v>
      </c>
      <c r="D60" s="39">
        <v>49</v>
      </c>
      <c r="E60" s="39">
        <v>53</v>
      </c>
      <c r="F60" s="39">
        <v>70</v>
      </c>
      <c r="G60" s="24">
        <v>108</v>
      </c>
      <c r="H60" s="24">
        <v>130</v>
      </c>
      <c r="I60" s="24">
        <v>132</v>
      </c>
      <c r="J60" s="24">
        <v>95</v>
      </c>
      <c r="K60" s="24"/>
      <c r="L60" s="24"/>
      <c r="M60" s="24"/>
      <c r="N60" s="24">
        <f t="shared" si="1"/>
        <v>755</v>
      </c>
      <c r="Q60" s="129"/>
    </row>
    <row r="61" spans="1:17" ht="13.5">
      <c r="A61" s="120" t="s">
        <v>90</v>
      </c>
      <c r="B61" s="5">
        <v>1128</v>
      </c>
      <c r="C61" s="5">
        <v>1457</v>
      </c>
      <c r="D61" s="5">
        <v>1865</v>
      </c>
      <c r="E61" s="5">
        <v>709</v>
      </c>
      <c r="F61" s="5">
        <v>1118</v>
      </c>
      <c r="G61" s="8">
        <v>1083</v>
      </c>
      <c r="H61" s="8">
        <v>1098</v>
      </c>
      <c r="I61" s="8">
        <v>1264</v>
      </c>
      <c r="J61" s="8">
        <v>1321</v>
      </c>
      <c r="K61" s="8"/>
      <c r="L61" s="8"/>
      <c r="M61" s="8"/>
      <c r="N61" s="8">
        <f t="shared" si="1"/>
        <v>11043</v>
      </c>
      <c r="Q61" s="129"/>
    </row>
    <row r="62" spans="1:17" ht="13.5">
      <c r="A62" s="121" t="s">
        <v>91</v>
      </c>
      <c r="B62" s="39">
        <v>10</v>
      </c>
      <c r="C62" s="39">
        <v>26</v>
      </c>
      <c r="D62" s="39">
        <v>51</v>
      </c>
      <c r="E62" s="39">
        <v>86</v>
      </c>
      <c r="F62" s="39">
        <v>43</v>
      </c>
      <c r="G62" s="24">
        <v>17</v>
      </c>
      <c r="H62" s="24">
        <v>36</v>
      </c>
      <c r="I62" s="24">
        <v>27</v>
      </c>
      <c r="J62" s="24">
        <v>39</v>
      </c>
      <c r="K62" s="24"/>
      <c r="L62" s="24"/>
      <c r="M62" s="24"/>
      <c r="N62" s="24">
        <f t="shared" si="1"/>
        <v>335</v>
      </c>
      <c r="Q62" s="129"/>
    </row>
    <row r="63" spans="1:17" ht="13.5">
      <c r="A63" s="120" t="s">
        <v>92</v>
      </c>
      <c r="B63" s="5">
        <v>14</v>
      </c>
      <c r="C63" s="5">
        <v>46</v>
      </c>
      <c r="D63" s="5">
        <v>9</v>
      </c>
      <c r="E63" s="5">
        <v>5</v>
      </c>
      <c r="F63" s="5">
        <v>11</v>
      </c>
      <c r="G63" s="8">
        <v>43</v>
      </c>
      <c r="H63" s="8">
        <v>62</v>
      </c>
      <c r="I63" s="8">
        <v>27</v>
      </c>
      <c r="J63" s="8">
        <v>28</v>
      </c>
      <c r="K63" s="8"/>
      <c r="L63" s="8"/>
      <c r="M63" s="8"/>
      <c r="N63" s="8">
        <f t="shared" si="1"/>
        <v>245</v>
      </c>
      <c r="Q63" s="129"/>
    </row>
    <row r="64" spans="1:17" ht="13.5">
      <c r="A64" s="121" t="s">
        <v>93</v>
      </c>
      <c r="B64" s="39">
        <v>55</v>
      </c>
      <c r="C64" s="39">
        <v>103</v>
      </c>
      <c r="D64" s="39">
        <v>73</v>
      </c>
      <c r="E64" s="39">
        <v>62</v>
      </c>
      <c r="F64" s="39">
        <v>68</v>
      </c>
      <c r="G64" s="24">
        <v>76</v>
      </c>
      <c r="H64" s="24">
        <v>104</v>
      </c>
      <c r="I64" s="24">
        <v>163</v>
      </c>
      <c r="J64" s="24">
        <v>129</v>
      </c>
      <c r="K64" s="24"/>
      <c r="L64" s="24"/>
      <c r="M64" s="24"/>
      <c r="N64" s="24">
        <f t="shared" si="1"/>
        <v>833</v>
      </c>
      <c r="Q64" s="129"/>
    </row>
    <row r="65" spans="1:17" ht="13.5">
      <c r="A65" s="120" t="s">
        <v>94</v>
      </c>
      <c r="B65" s="5">
        <v>518</v>
      </c>
      <c r="C65" s="5">
        <v>354</v>
      </c>
      <c r="D65" s="5">
        <v>143</v>
      </c>
      <c r="E65" s="5">
        <v>74</v>
      </c>
      <c r="F65" s="5">
        <v>49</v>
      </c>
      <c r="G65" s="8">
        <v>157</v>
      </c>
      <c r="H65" s="8">
        <v>300</v>
      </c>
      <c r="I65" s="8">
        <v>260</v>
      </c>
      <c r="J65" s="8">
        <v>195</v>
      </c>
      <c r="K65" s="8"/>
      <c r="L65" s="8"/>
      <c r="M65" s="8"/>
      <c r="N65" s="8">
        <f t="shared" si="1"/>
        <v>2050</v>
      </c>
      <c r="Q65" s="129"/>
    </row>
    <row r="66" spans="1:17" ht="13.5">
      <c r="A66" s="121" t="s">
        <v>95</v>
      </c>
      <c r="B66" s="39">
        <v>8</v>
      </c>
      <c r="C66" s="39">
        <v>4</v>
      </c>
      <c r="D66" s="39">
        <v>13</v>
      </c>
      <c r="E66" s="39">
        <v>12</v>
      </c>
      <c r="F66" s="39">
        <v>14</v>
      </c>
      <c r="G66" s="24">
        <v>9</v>
      </c>
      <c r="H66" s="24">
        <v>12</v>
      </c>
      <c r="I66" s="24">
        <v>19</v>
      </c>
      <c r="J66" s="24">
        <v>15</v>
      </c>
      <c r="K66" s="24"/>
      <c r="L66" s="24"/>
      <c r="M66" s="24"/>
      <c r="N66" s="24">
        <f t="shared" si="1"/>
        <v>106</v>
      </c>
      <c r="Q66" s="129"/>
    </row>
    <row r="67" spans="1:17" ht="13.5">
      <c r="A67" s="120" t="s">
        <v>96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8">
        <v>0</v>
      </c>
      <c r="H67" s="8">
        <v>0</v>
      </c>
      <c r="I67" s="8">
        <v>0</v>
      </c>
      <c r="J67" s="8">
        <v>0</v>
      </c>
      <c r="K67" s="8"/>
      <c r="L67" s="8"/>
      <c r="M67" s="8"/>
      <c r="N67" s="8">
        <f t="shared" si="1"/>
        <v>0</v>
      </c>
      <c r="Q67" s="129"/>
    </row>
    <row r="68" spans="1:17" ht="13.5">
      <c r="A68" s="121" t="s">
        <v>97</v>
      </c>
      <c r="B68" s="39">
        <v>126</v>
      </c>
      <c r="C68" s="39">
        <v>133</v>
      </c>
      <c r="D68" s="39">
        <v>57</v>
      </c>
      <c r="E68" s="39">
        <v>91</v>
      </c>
      <c r="F68" s="39">
        <v>115</v>
      </c>
      <c r="G68" s="24">
        <v>94</v>
      </c>
      <c r="H68" s="24">
        <v>163</v>
      </c>
      <c r="I68" s="24">
        <v>193</v>
      </c>
      <c r="J68" s="24">
        <v>86</v>
      </c>
      <c r="K68" s="24"/>
      <c r="L68" s="24"/>
      <c r="M68" s="24"/>
      <c r="N68" s="24">
        <f t="shared" si="1"/>
        <v>1058</v>
      </c>
      <c r="Q68" s="129"/>
    </row>
    <row r="69" spans="1:17" ht="13.5">
      <c r="A69" s="120" t="s">
        <v>98</v>
      </c>
      <c r="B69" s="5">
        <v>2377</v>
      </c>
      <c r="C69" s="5">
        <v>2788</v>
      </c>
      <c r="D69" s="5">
        <v>3102</v>
      </c>
      <c r="E69" s="5">
        <v>430</v>
      </c>
      <c r="F69" s="5">
        <v>175</v>
      </c>
      <c r="G69" s="8">
        <v>546</v>
      </c>
      <c r="H69" s="8">
        <v>813</v>
      </c>
      <c r="I69" s="8">
        <v>628</v>
      </c>
      <c r="J69" s="8">
        <v>806</v>
      </c>
      <c r="K69" s="8"/>
      <c r="L69" s="8"/>
      <c r="M69" s="8"/>
      <c r="N69" s="8">
        <f t="shared" si="1"/>
        <v>11665</v>
      </c>
      <c r="Q69" s="129"/>
    </row>
    <row r="70" spans="1:17" ht="13.5">
      <c r="A70" s="121" t="s">
        <v>99</v>
      </c>
      <c r="B70" s="39">
        <v>2781</v>
      </c>
      <c r="C70" s="39">
        <v>2448</v>
      </c>
      <c r="D70" s="39">
        <v>2785</v>
      </c>
      <c r="E70" s="39">
        <v>2818</v>
      </c>
      <c r="F70" s="39">
        <v>2689</v>
      </c>
      <c r="G70" s="24">
        <v>2489</v>
      </c>
      <c r="H70" s="24">
        <v>3910</v>
      </c>
      <c r="I70" s="24">
        <v>3708</v>
      </c>
      <c r="J70" s="24">
        <v>3602</v>
      </c>
      <c r="K70" s="24"/>
      <c r="L70" s="24"/>
      <c r="M70" s="24"/>
      <c r="N70" s="24">
        <f t="shared" si="1"/>
        <v>27230</v>
      </c>
      <c r="Q70" s="129"/>
    </row>
    <row r="71" spans="1:17" ht="13.5">
      <c r="A71" s="120" t="s">
        <v>100</v>
      </c>
      <c r="B71" s="5">
        <v>2122</v>
      </c>
      <c r="C71" s="5">
        <v>2158</v>
      </c>
      <c r="D71" s="5">
        <v>1272</v>
      </c>
      <c r="E71" s="5">
        <v>675</v>
      </c>
      <c r="F71" s="5">
        <v>450</v>
      </c>
      <c r="G71" s="8">
        <v>753</v>
      </c>
      <c r="H71" s="8">
        <v>1823</v>
      </c>
      <c r="I71" s="8">
        <v>848</v>
      </c>
      <c r="J71" s="8">
        <v>856</v>
      </c>
      <c r="K71" s="8"/>
      <c r="L71" s="8"/>
      <c r="M71" s="8"/>
      <c r="N71" s="8">
        <f t="shared" si="1"/>
        <v>10957</v>
      </c>
      <c r="Q71" s="129"/>
    </row>
    <row r="72" spans="1:17" ht="13.5">
      <c r="A72" s="121" t="s">
        <v>101</v>
      </c>
      <c r="B72" s="39">
        <v>10</v>
      </c>
      <c r="C72" s="39">
        <v>53</v>
      </c>
      <c r="D72" s="39">
        <v>6</v>
      </c>
      <c r="E72" s="39">
        <v>46</v>
      </c>
      <c r="F72" s="39">
        <v>13</v>
      </c>
      <c r="G72" s="24">
        <v>4</v>
      </c>
      <c r="H72" s="24">
        <v>14</v>
      </c>
      <c r="I72" s="24">
        <v>65</v>
      </c>
      <c r="J72" s="24">
        <v>34</v>
      </c>
      <c r="K72" s="24"/>
      <c r="L72" s="24"/>
      <c r="M72" s="24"/>
      <c r="N72" s="24">
        <f t="shared" si="1"/>
        <v>245</v>
      </c>
      <c r="Q72" s="129"/>
    </row>
    <row r="73" spans="1:17" ht="13.5">
      <c r="A73" s="120" t="s">
        <v>102</v>
      </c>
      <c r="B73" s="5">
        <v>12</v>
      </c>
      <c r="C73" s="5">
        <v>12</v>
      </c>
      <c r="D73" s="5">
        <v>5</v>
      </c>
      <c r="E73" s="5">
        <v>2</v>
      </c>
      <c r="F73" s="5">
        <v>6</v>
      </c>
      <c r="G73" s="8">
        <v>25</v>
      </c>
      <c r="H73" s="8">
        <v>5</v>
      </c>
      <c r="I73" s="8">
        <v>15</v>
      </c>
      <c r="J73" s="8">
        <v>10</v>
      </c>
      <c r="K73" s="8"/>
      <c r="L73" s="8"/>
      <c r="M73" s="8"/>
      <c r="N73" s="8">
        <f t="shared" si="1"/>
        <v>92</v>
      </c>
      <c r="Q73" s="129"/>
    </row>
    <row r="74" spans="1:17" ht="13.5">
      <c r="A74" s="121" t="s">
        <v>103</v>
      </c>
      <c r="B74" s="39">
        <v>4</v>
      </c>
      <c r="C74" s="39">
        <v>4</v>
      </c>
      <c r="D74" s="39">
        <v>11</v>
      </c>
      <c r="E74" s="39">
        <v>3</v>
      </c>
      <c r="F74" s="39">
        <v>10</v>
      </c>
      <c r="G74" s="24">
        <v>5</v>
      </c>
      <c r="H74" s="24">
        <v>12</v>
      </c>
      <c r="I74" s="24">
        <v>4</v>
      </c>
      <c r="J74" s="24">
        <v>9</v>
      </c>
      <c r="K74" s="24"/>
      <c r="L74" s="24"/>
      <c r="M74" s="24"/>
      <c r="N74" s="24">
        <f t="shared" si="1"/>
        <v>62</v>
      </c>
      <c r="Q74" s="129"/>
    </row>
    <row r="75" spans="1:17" ht="13.5">
      <c r="A75" s="120" t="s">
        <v>104</v>
      </c>
      <c r="B75" s="5">
        <v>29</v>
      </c>
      <c r="C75" s="5">
        <v>22</v>
      </c>
      <c r="D75" s="5">
        <v>6</v>
      </c>
      <c r="E75" s="5">
        <v>8</v>
      </c>
      <c r="F75" s="5">
        <v>8</v>
      </c>
      <c r="G75" s="8">
        <v>26</v>
      </c>
      <c r="H75" s="8">
        <v>53</v>
      </c>
      <c r="I75" s="8">
        <v>20</v>
      </c>
      <c r="J75" s="8">
        <v>23</v>
      </c>
      <c r="K75" s="8"/>
      <c r="L75" s="8"/>
      <c r="M75" s="8"/>
      <c r="N75" s="8">
        <f t="shared" si="1"/>
        <v>195</v>
      </c>
      <c r="Q75" s="129"/>
    </row>
    <row r="76" spans="1:17" ht="13.5">
      <c r="A76" s="121" t="s">
        <v>105</v>
      </c>
      <c r="B76" s="39">
        <v>629</v>
      </c>
      <c r="C76" s="39">
        <v>766</v>
      </c>
      <c r="D76" s="39">
        <v>522</v>
      </c>
      <c r="E76" s="39">
        <v>428</v>
      </c>
      <c r="F76" s="39">
        <v>820</v>
      </c>
      <c r="G76" s="24">
        <v>952</v>
      </c>
      <c r="H76" s="24">
        <v>933</v>
      </c>
      <c r="I76" s="24">
        <v>983</v>
      </c>
      <c r="J76" s="24">
        <v>920</v>
      </c>
      <c r="K76" s="24"/>
      <c r="L76" s="24"/>
      <c r="M76" s="24"/>
      <c r="N76" s="24">
        <f t="shared" si="1"/>
        <v>6953</v>
      </c>
      <c r="Q76" s="129"/>
    </row>
    <row r="77" spans="1:17" ht="13.5">
      <c r="A77" s="120" t="s">
        <v>106</v>
      </c>
      <c r="B77" s="5">
        <v>8</v>
      </c>
      <c r="C77" s="5">
        <v>6</v>
      </c>
      <c r="D77" s="5">
        <v>3</v>
      </c>
      <c r="E77" s="5">
        <v>4</v>
      </c>
      <c r="F77" s="5">
        <v>2</v>
      </c>
      <c r="G77" s="8">
        <v>10</v>
      </c>
      <c r="H77" s="8">
        <v>5</v>
      </c>
      <c r="I77" s="8">
        <v>6</v>
      </c>
      <c r="J77" s="8">
        <v>6</v>
      </c>
      <c r="K77" s="8"/>
      <c r="L77" s="8"/>
      <c r="M77" s="8"/>
      <c r="N77" s="8">
        <f t="shared" si="1"/>
        <v>50</v>
      </c>
      <c r="Q77" s="129"/>
    </row>
    <row r="78" spans="1:17" ht="13.5">
      <c r="A78" s="121" t="s">
        <v>107</v>
      </c>
      <c r="B78" s="39">
        <v>0</v>
      </c>
      <c r="C78" s="39">
        <v>3</v>
      </c>
      <c r="D78" s="39">
        <v>0</v>
      </c>
      <c r="E78" s="39">
        <v>1</v>
      </c>
      <c r="F78" s="39">
        <v>0</v>
      </c>
      <c r="G78" s="24">
        <v>1</v>
      </c>
      <c r="H78" s="24">
        <v>5</v>
      </c>
      <c r="I78" s="24">
        <v>0</v>
      </c>
      <c r="J78" s="24">
        <v>2</v>
      </c>
      <c r="K78" s="24"/>
      <c r="L78" s="24"/>
      <c r="M78" s="24"/>
      <c r="N78" s="24">
        <f t="shared" si="1"/>
        <v>12</v>
      </c>
      <c r="Q78" s="129"/>
    </row>
    <row r="79" spans="1:17" ht="13.5">
      <c r="A79" s="120" t="s">
        <v>108</v>
      </c>
      <c r="B79" s="5">
        <v>7</v>
      </c>
      <c r="C79" s="5">
        <v>4</v>
      </c>
      <c r="D79" s="5">
        <v>4</v>
      </c>
      <c r="E79" s="5">
        <v>3</v>
      </c>
      <c r="F79" s="5">
        <v>10</v>
      </c>
      <c r="G79" s="8">
        <v>26</v>
      </c>
      <c r="H79" s="8">
        <v>18</v>
      </c>
      <c r="I79" s="8">
        <v>15</v>
      </c>
      <c r="J79" s="8">
        <v>8</v>
      </c>
      <c r="K79" s="8"/>
      <c r="L79" s="8"/>
      <c r="M79" s="8"/>
      <c r="N79" s="8">
        <f t="shared" si="1"/>
        <v>95</v>
      </c>
      <c r="Q79" s="129"/>
    </row>
    <row r="80" spans="1:17" ht="13.5">
      <c r="A80" s="121" t="s">
        <v>109</v>
      </c>
      <c r="B80" s="39">
        <v>498</v>
      </c>
      <c r="C80" s="39">
        <v>533</v>
      </c>
      <c r="D80" s="39">
        <v>224</v>
      </c>
      <c r="E80" s="39">
        <v>38</v>
      </c>
      <c r="F80" s="39">
        <v>28</v>
      </c>
      <c r="G80" s="24">
        <v>21</v>
      </c>
      <c r="H80" s="24">
        <v>16</v>
      </c>
      <c r="I80" s="24">
        <v>25</v>
      </c>
      <c r="J80" s="24">
        <v>40</v>
      </c>
      <c r="K80" s="24"/>
      <c r="L80" s="24"/>
      <c r="M80" s="24"/>
      <c r="N80" s="24">
        <f t="shared" si="1"/>
        <v>1423</v>
      </c>
      <c r="Q80" s="129"/>
    </row>
    <row r="81" spans="1:17" ht="13.5">
      <c r="A81" s="120" t="s">
        <v>110</v>
      </c>
      <c r="B81" s="5">
        <v>43</v>
      </c>
      <c r="C81" s="5">
        <v>29</v>
      </c>
      <c r="D81" s="5">
        <v>50</v>
      </c>
      <c r="E81" s="5">
        <v>39</v>
      </c>
      <c r="F81" s="5">
        <v>35</v>
      </c>
      <c r="G81" s="8">
        <v>39</v>
      </c>
      <c r="H81" s="8">
        <v>66</v>
      </c>
      <c r="I81" s="8">
        <v>51</v>
      </c>
      <c r="J81" s="8">
        <v>54</v>
      </c>
      <c r="K81" s="8"/>
      <c r="L81" s="8"/>
      <c r="M81" s="8"/>
      <c r="N81" s="8">
        <f t="shared" si="1"/>
        <v>406</v>
      </c>
      <c r="Q81" s="129"/>
    </row>
    <row r="82" spans="1:17" ht="13.5">
      <c r="A82" s="121" t="s">
        <v>111</v>
      </c>
      <c r="B82" s="39">
        <v>137</v>
      </c>
      <c r="C82" s="39">
        <v>252</v>
      </c>
      <c r="D82" s="39">
        <v>184</v>
      </c>
      <c r="E82" s="39">
        <v>296</v>
      </c>
      <c r="F82" s="39">
        <v>306</v>
      </c>
      <c r="G82" s="24">
        <v>320</v>
      </c>
      <c r="H82" s="24">
        <v>434</v>
      </c>
      <c r="I82" s="24">
        <v>611</v>
      </c>
      <c r="J82" s="24">
        <v>505</v>
      </c>
      <c r="K82" s="24"/>
      <c r="L82" s="24"/>
      <c r="M82" s="24"/>
      <c r="N82" s="24">
        <f t="shared" si="1"/>
        <v>3045</v>
      </c>
      <c r="Q82" s="129"/>
    </row>
    <row r="83" spans="1:17" ht="13.5">
      <c r="A83" s="120" t="s">
        <v>112</v>
      </c>
      <c r="B83" s="5">
        <v>0</v>
      </c>
      <c r="C83" s="5">
        <v>0</v>
      </c>
      <c r="D83" s="5">
        <v>0</v>
      </c>
      <c r="E83" s="5">
        <v>0</v>
      </c>
      <c r="F83" s="5">
        <v>5</v>
      </c>
      <c r="G83" s="8">
        <v>0</v>
      </c>
      <c r="H83" s="8">
        <v>0</v>
      </c>
      <c r="I83" s="8">
        <v>0</v>
      </c>
      <c r="J83" s="8">
        <v>0</v>
      </c>
      <c r="K83" s="8"/>
      <c r="L83" s="8"/>
      <c r="M83" s="8"/>
      <c r="N83" s="8">
        <f t="shared" si="1"/>
        <v>5</v>
      </c>
      <c r="Q83" s="129"/>
    </row>
    <row r="84" spans="1:17" ht="13.5">
      <c r="A84" s="121" t="s">
        <v>113</v>
      </c>
      <c r="B84" s="39">
        <v>5</v>
      </c>
      <c r="C84" s="39">
        <v>2</v>
      </c>
      <c r="D84" s="39">
        <v>5</v>
      </c>
      <c r="E84" s="39">
        <v>0</v>
      </c>
      <c r="F84" s="39">
        <v>3</v>
      </c>
      <c r="G84" s="24">
        <v>4</v>
      </c>
      <c r="H84" s="24">
        <v>8</v>
      </c>
      <c r="I84" s="24">
        <v>0</v>
      </c>
      <c r="J84" s="24">
        <v>6</v>
      </c>
      <c r="K84" s="24"/>
      <c r="L84" s="24"/>
      <c r="M84" s="24"/>
      <c r="N84" s="24">
        <f t="shared" si="1"/>
        <v>33</v>
      </c>
      <c r="Q84" s="129"/>
    </row>
    <row r="85" spans="1:17" ht="13.5">
      <c r="A85" s="120" t="s">
        <v>114</v>
      </c>
      <c r="B85" s="5">
        <v>180</v>
      </c>
      <c r="C85" s="5">
        <v>534</v>
      </c>
      <c r="D85" s="5">
        <v>266</v>
      </c>
      <c r="E85" s="5">
        <v>148</v>
      </c>
      <c r="F85" s="5">
        <v>176</v>
      </c>
      <c r="G85" s="8">
        <v>190</v>
      </c>
      <c r="H85" s="8">
        <v>170</v>
      </c>
      <c r="I85" s="8">
        <v>143</v>
      </c>
      <c r="J85" s="8">
        <v>241</v>
      </c>
      <c r="K85" s="8"/>
      <c r="L85" s="8"/>
      <c r="M85" s="8"/>
      <c r="N85" s="8">
        <f t="shared" si="1"/>
        <v>2048</v>
      </c>
      <c r="Q85" s="129"/>
    </row>
    <row r="86" spans="1:17" ht="13.5">
      <c r="A86" s="121" t="s">
        <v>115</v>
      </c>
      <c r="B86" s="39">
        <v>11782</v>
      </c>
      <c r="C86" s="39">
        <v>14055</v>
      </c>
      <c r="D86" s="39">
        <v>5799</v>
      </c>
      <c r="E86" s="39">
        <v>3917</v>
      </c>
      <c r="F86" s="39">
        <v>5599</v>
      </c>
      <c r="G86" s="24">
        <v>7544</v>
      </c>
      <c r="H86" s="24">
        <v>11316</v>
      </c>
      <c r="I86" s="24">
        <v>11997</v>
      </c>
      <c r="J86" s="24">
        <v>9279</v>
      </c>
      <c r="K86" s="24"/>
      <c r="L86" s="24"/>
      <c r="M86" s="24"/>
      <c r="N86" s="24">
        <f aca="true" t="shared" si="2" ref="N86:N149">SUM(B86:M86)</f>
        <v>81288</v>
      </c>
      <c r="Q86" s="129"/>
    </row>
    <row r="87" spans="1:17" ht="13.5">
      <c r="A87" s="120" t="s">
        <v>116</v>
      </c>
      <c r="B87" s="5">
        <v>3</v>
      </c>
      <c r="C87" s="5">
        <v>12</v>
      </c>
      <c r="D87" s="5">
        <v>7</v>
      </c>
      <c r="E87" s="5">
        <v>29</v>
      </c>
      <c r="F87" s="5">
        <v>28</v>
      </c>
      <c r="G87" s="8">
        <v>18</v>
      </c>
      <c r="H87" s="8">
        <v>30</v>
      </c>
      <c r="I87" s="8">
        <v>39</v>
      </c>
      <c r="J87" s="8">
        <v>14</v>
      </c>
      <c r="K87" s="8"/>
      <c r="L87" s="8"/>
      <c r="M87" s="8"/>
      <c r="N87" s="8">
        <f t="shared" si="2"/>
        <v>180</v>
      </c>
      <c r="Q87" s="129"/>
    </row>
    <row r="88" spans="1:17" ht="13.5">
      <c r="A88" s="121" t="s">
        <v>117</v>
      </c>
      <c r="B88" s="39">
        <v>14</v>
      </c>
      <c r="C88" s="39">
        <v>26</v>
      </c>
      <c r="D88" s="39">
        <v>10</v>
      </c>
      <c r="E88" s="39">
        <v>15</v>
      </c>
      <c r="F88" s="39">
        <v>23</v>
      </c>
      <c r="G88" s="24">
        <v>32</v>
      </c>
      <c r="H88" s="24">
        <v>54</v>
      </c>
      <c r="I88" s="24">
        <v>18</v>
      </c>
      <c r="J88" s="24">
        <v>49</v>
      </c>
      <c r="K88" s="24"/>
      <c r="L88" s="24"/>
      <c r="M88" s="24"/>
      <c r="N88" s="24">
        <f t="shared" si="2"/>
        <v>241</v>
      </c>
      <c r="Q88" s="129"/>
    </row>
    <row r="89" spans="1:17" ht="13.5">
      <c r="A89" s="120" t="s">
        <v>118</v>
      </c>
      <c r="B89" s="5">
        <v>51</v>
      </c>
      <c r="C89" s="5">
        <v>33</v>
      </c>
      <c r="D89" s="5">
        <v>18</v>
      </c>
      <c r="E89" s="5">
        <v>20</v>
      </c>
      <c r="F89" s="5">
        <v>8</v>
      </c>
      <c r="G89" s="8">
        <v>22</v>
      </c>
      <c r="H89" s="8">
        <v>20</v>
      </c>
      <c r="I89" s="8">
        <v>29</v>
      </c>
      <c r="J89" s="8">
        <v>20</v>
      </c>
      <c r="K89" s="8"/>
      <c r="L89" s="8"/>
      <c r="M89" s="8"/>
      <c r="N89" s="8">
        <f t="shared" si="2"/>
        <v>221</v>
      </c>
      <c r="Q89" s="129"/>
    </row>
    <row r="90" spans="1:17" ht="13.5">
      <c r="A90" s="121" t="s">
        <v>119</v>
      </c>
      <c r="B90" s="39">
        <v>7261</v>
      </c>
      <c r="C90" s="39">
        <v>8444</v>
      </c>
      <c r="D90" s="39">
        <v>6050</v>
      </c>
      <c r="E90" s="39">
        <v>4182</v>
      </c>
      <c r="F90" s="39">
        <v>6081</v>
      </c>
      <c r="G90" s="24">
        <v>7771</v>
      </c>
      <c r="H90" s="24">
        <v>8848</v>
      </c>
      <c r="I90" s="24">
        <v>9161</v>
      </c>
      <c r="J90" s="24">
        <v>10998</v>
      </c>
      <c r="K90" s="24"/>
      <c r="L90" s="24"/>
      <c r="M90" s="24"/>
      <c r="N90" s="24">
        <f t="shared" si="2"/>
        <v>68796</v>
      </c>
      <c r="Q90" s="129"/>
    </row>
    <row r="91" spans="1:17" ht="13.5">
      <c r="A91" s="120" t="s">
        <v>120</v>
      </c>
      <c r="B91" s="5">
        <v>220</v>
      </c>
      <c r="C91" s="5">
        <v>236</v>
      </c>
      <c r="D91" s="5">
        <v>302</v>
      </c>
      <c r="E91" s="5">
        <v>302</v>
      </c>
      <c r="F91" s="5">
        <v>393</v>
      </c>
      <c r="G91" s="8">
        <v>302</v>
      </c>
      <c r="H91" s="8">
        <v>406</v>
      </c>
      <c r="I91" s="8">
        <v>358</v>
      </c>
      <c r="J91" s="8">
        <v>535</v>
      </c>
      <c r="K91" s="8"/>
      <c r="L91" s="8"/>
      <c r="M91" s="8"/>
      <c r="N91" s="8">
        <f t="shared" si="2"/>
        <v>3054</v>
      </c>
      <c r="Q91" s="129"/>
    </row>
    <row r="92" spans="1:17" ht="13.5">
      <c r="A92" s="121" t="s">
        <v>121</v>
      </c>
      <c r="B92" s="39">
        <v>0</v>
      </c>
      <c r="C92" s="39">
        <v>0</v>
      </c>
      <c r="D92" s="39">
        <v>0</v>
      </c>
      <c r="E92" s="39">
        <v>0</v>
      </c>
      <c r="F92" s="39">
        <v>0</v>
      </c>
      <c r="G92" s="24">
        <v>0</v>
      </c>
      <c r="H92" s="24">
        <v>0</v>
      </c>
      <c r="I92" s="24">
        <v>0</v>
      </c>
      <c r="J92" s="24">
        <v>0</v>
      </c>
      <c r="K92" s="24"/>
      <c r="L92" s="24"/>
      <c r="M92" s="24"/>
      <c r="N92" s="24">
        <f t="shared" si="2"/>
        <v>0</v>
      </c>
      <c r="Q92" s="129"/>
    </row>
    <row r="93" spans="1:17" ht="13.5">
      <c r="A93" s="120" t="s">
        <v>122</v>
      </c>
      <c r="B93" s="5">
        <v>324</v>
      </c>
      <c r="C93" s="5">
        <v>342</v>
      </c>
      <c r="D93" s="5">
        <v>145</v>
      </c>
      <c r="E93" s="5">
        <v>181</v>
      </c>
      <c r="F93" s="5">
        <v>128</v>
      </c>
      <c r="G93" s="8">
        <v>162</v>
      </c>
      <c r="H93" s="8">
        <v>384</v>
      </c>
      <c r="I93" s="8">
        <v>566</v>
      </c>
      <c r="J93" s="8">
        <v>166</v>
      </c>
      <c r="K93" s="8"/>
      <c r="L93" s="8"/>
      <c r="M93" s="8"/>
      <c r="N93" s="8">
        <f t="shared" si="2"/>
        <v>2398</v>
      </c>
      <c r="Q93" s="129"/>
    </row>
    <row r="94" spans="1:17" ht="13.5">
      <c r="A94" s="121" t="s">
        <v>123</v>
      </c>
      <c r="B94" s="39">
        <v>5</v>
      </c>
      <c r="C94" s="39">
        <v>8</v>
      </c>
      <c r="D94" s="39">
        <v>3</v>
      </c>
      <c r="E94" s="39">
        <v>2</v>
      </c>
      <c r="F94" s="39">
        <v>2</v>
      </c>
      <c r="G94" s="24">
        <v>3</v>
      </c>
      <c r="H94" s="24">
        <v>5</v>
      </c>
      <c r="I94" s="24">
        <v>9</v>
      </c>
      <c r="J94" s="24">
        <v>3</v>
      </c>
      <c r="K94" s="24"/>
      <c r="L94" s="24"/>
      <c r="M94" s="24"/>
      <c r="N94" s="24">
        <f t="shared" si="2"/>
        <v>40</v>
      </c>
      <c r="Q94" s="129"/>
    </row>
    <row r="95" spans="1:17" ht="13.5">
      <c r="A95" s="120" t="s">
        <v>124</v>
      </c>
      <c r="B95" s="5">
        <v>2</v>
      </c>
      <c r="C95" s="5">
        <v>7</v>
      </c>
      <c r="D95" s="5">
        <v>10</v>
      </c>
      <c r="E95" s="5">
        <v>6</v>
      </c>
      <c r="F95" s="5">
        <v>2</v>
      </c>
      <c r="G95" s="8">
        <v>8</v>
      </c>
      <c r="H95" s="8">
        <v>15</v>
      </c>
      <c r="I95" s="8">
        <v>10</v>
      </c>
      <c r="J95" s="8">
        <v>22</v>
      </c>
      <c r="K95" s="8"/>
      <c r="L95" s="8"/>
      <c r="M95" s="8"/>
      <c r="N95" s="8">
        <f t="shared" si="2"/>
        <v>82</v>
      </c>
      <c r="Q95" s="129"/>
    </row>
    <row r="96" spans="1:17" ht="13.5">
      <c r="A96" s="121" t="s">
        <v>125</v>
      </c>
      <c r="B96" s="39">
        <v>18</v>
      </c>
      <c r="C96" s="39">
        <v>17</v>
      </c>
      <c r="D96" s="39">
        <v>62</v>
      </c>
      <c r="E96" s="39">
        <v>17</v>
      </c>
      <c r="F96" s="39">
        <v>35</v>
      </c>
      <c r="G96" s="24">
        <v>18</v>
      </c>
      <c r="H96" s="24">
        <v>22</v>
      </c>
      <c r="I96" s="24">
        <v>31</v>
      </c>
      <c r="J96" s="24">
        <v>26</v>
      </c>
      <c r="K96" s="24"/>
      <c r="L96" s="24"/>
      <c r="M96" s="24"/>
      <c r="N96" s="24">
        <f t="shared" si="2"/>
        <v>246</v>
      </c>
      <c r="Q96" s="129"/>
    </row>
    <row r="97" spans="1:17" ht="13.5">
      <c r="A97" s="123" t="s">
        <v>126</v>
      </c>
      <c r="B97" s="5">
        <v>1</v>
      </c>
      <c r="C97" s="5">
        <v>0</v>
      </c>
      <c r="D97" s="5">
        <v>2</v>
      </c>
      <c r="E97" s="5">
        <v>5</v>
      </c>
      <c r="F97" s="5">
        <v>3</v>
      </c>
      <c r="G97" s="8">
        <v>4</v>
      </c>
      <c r="H97" s="8">
        <v>2</v>
      </c>
      <c r="I97" s="8">
        <v>0</v>
      </c>
      <c r="J97" s="8">
        <v>1</v>
      </c>
      <c r="K97" s="8"/>
      <c r="L97" s="8"/>
      <c r="M97" s="8"/>
      <c r="N97" s="8">
        <f t="shared" si="2"/>
        <v>18</v>
      </c>
      <c r="Q97" s="129"/>
    </row>
    <row r="98" spans="1:17" ht="13.5">
      <c r="A98" s="124" t="s">
        <v>127</v>
      </c>
      <c r="B98" s="39">
        <v>0</v>
      </c>
      <c r="C98" s="39">
        <v>1</v>
      </c>
      <c r="D98" s="39">
        <v>4</v>
      </c>
      <c r="E98" s="39">
        <v>0</v>
      </c>
      <c r="F98" s="39">
        <v>1</v>
      </c>
      <c r="G98" s="24">
        <v>9</v>
      </c>
      <c r="H98" s="24">
        <v>2</v>
      </c>
      <c r="I98" s="24">
        <v>6</v>
      </c>
      <c r="J98" s="24">
        <v>3</v>
      </c>
      <c r="K98" s="24"/>
      <c r="L98" s="24"/>
      <c r="M98" s="24"/>
      <c r="N98" s="24">
        <f t="shared" si="2"/>
        <v>26</v>
      </c>
      <c r="Q98" s="129"/>
    </row>
    <row r="99" spans="1:17" ht="13.5">
      <c r="A99" s="123" t="s">
        <v>128</v>
      </c>
      <c r="B99" s="5">
        <v>19</v>
      </c>
      <c r="C99" s="5">
        <v>5</v>
      </c>
      <c r="D99" s="5">
        <v>6</v>
      </c>
      <c r="E99" s="5">
        <v>5</v>
      </c>
      <c r="F99" s="5">
        <v>4</v>
      </c>
      <c r="G99" s="8">
        <v>7</v>
      </c>
      <c r="H99" s="8">
        <v>8</v>
      </c>
      <c r="I99" s="8">
        <v>15</v>
      </c>
      <c r="J99" s="8">
        <v>5</v>
      </c>
      <c r="K99" s="8"/>
      <c r="L99" s="8"/>
      <c r="M99" s="8"/>
      <c r="N99" s="8">
        <f t="shared" si="2"/>
        <v>74</v>
      </c>
      <c r="Q99" s="129"/>
    </row>
    <row r="100" spans="1:17" ht="13.5">
      <c r="A100" s="124" t="s">
        <v>129</v>
      </c>
      <c r="B100" s="39">
        <v>0</v>
      </c>
      <c r="C100" s="39">
        <v>0</v>
      </c>
      <c r="D100" s="39">
        <v>0</v>
      </c>
      <c r="E100" s="39">
        <v>0</v>
      </c>
      <c r="F100" s="39">
        <v>0</v>
      </c>
      <c r="G100" s="24">
        <v>0</v>
      </c>
      <c r="H100" s="24">
        <v>0</v>
      </c>
      <c r="I100" s="24">
        <v>0</v>
      </c>
      <c r="J100" s="24">
        <v>0</v>
      </c>
      <c r="K100" s="24"/>
      <c r="L100" s="24"/>
      <c r="M100" s="24"/>
      <c r="N100" s="24">
        <f t="shared" si="2"/>
        <v>0</v>
      </c>
      <c r="Q100" s="129"/>
    </row>
    <row r="101" spans="1:17" ht="13.5">
      <c r="A101" s="123" t="s">
        <v>130</v>
      </c>
      <c r="B101" s="5">
        <v>1</v>
      </c>
      <c r="C101" s="5">
        <v>1</v>
      </c>
      <c r="D101" s="5">
        <v>2</v>
      </c>
      <c r="E101" s="5">
        <v>0</v>
      </c>
      <c r="F101" s="5">
        <v>0</v>
      </c>
      <c r="G101" s="8">
        <v>1</v>
      </c>
      <c r="H101" s="8">
        <v>0</v>
      </c>
      <c r="I101" s="8">
        <v>0</v>
      </c>
      <c r="J101" s="8">
        <v>1</v>
      </c>
      <c r="K101" s="8"/>
      <c r="L101" s="8"/>
      <c r="M101" s="8"/>
      <c r="N101" s="8">
        <f t="shared" si="2"/>
        <v>6</v>
      </c>
      <c r="Q101" s="129"/>
    </row>
    <row r="102" spans="1:17" ht="13.5">
      <c r="A102" s="121" t="s">
        <v>131</v>
      </c>
      <c r="B102" s="39">
        <v>0</v>
      </c>
      <c r="C102" s="39">
        <v>2</v>
      </c>
      <c r="D102" s="39">
        <v>1</v>
      </c>
      <c r="E102" s="39">
        <v>3</v>
      </c>
      <c r="F102" s="39">
        <v>4</v>
      </c>
      <c r="G102" s="24">
        <v>3</v>
      </c>
      <c r="H102" s="24">
        <v>6</v>
      </c>
      <c r="I102" s="24">
        <v>0</v>
      </c>
      <c r="J102" s="24">
        <v>4</v>
      </c>
      <c r="K102" s="24"/>
      <c r="L102" s="24"/>
      <c r="M102" s="24"/>
      <c r="N102" s="24">
        <f t="shared" si="2"/>
        <v>23</v>
      </c>
      <c r="Q102" s="129"/>
    </row>
    <row r="103" spans="1:17" ht="13.5">
      <c r="A103" s="123" t="s">
        <v>132</v>
      </c>
      <c r="B103" s="5">
        <v>0</v>
      </c>
      <c r="C103" s="5">
        <v>2</v>
      </c>
      <c r="D103" s="5">
        <v>4</v>
      </c>
      <c r="E103" s="5">
        <v>3</v>
      </c>
      <c r="F103" s="5">
        <v>6</v>
      </c>
      <c r="G103" s="8">
        <v>19</v>
      </c>
      <c r="H103" s="8">
        <v>6</v>
      </c>
      <c r="I103" s="8">
        <v>10</v>
      </c>
      <c r="J103" s="8">
        <v>6</v>
      </c>
      <c r="K103" s="8"/>
      <c r="L103" s="8"/>
      <c r="M103" s="8"/>
      <c r="N103" s="8">
        <f t="shared" si="2"/>
        <v>56</v>
      </c>
      <c r="Q103" s="129"/>
    </row>
    <row r="104" spans="1:17" ht="13.5">
      <c r="A104" s="121" t="s">
        <v>133</v>
      </c>
      <c r="B104" s="39">
        <v>2698</v>
      </c>
      <c r="C104" s="39">
        <v>2013</v>
      </c>
      <c r="D104" s="39">
        <v>1203</v>
      </c>
      <c r="E104" s="39">
        <v>130</v>
      </c>
      <c r="F104" s="39">
        <v>146</v>
      </c>
      <c r="G104" s="24">
        <v>363</v>
      </c>
      <c r="H104" s="24">
        <v>577</v>
      </c>
      <c r="I104" s="24">
        <v>459</v>
      </c>
      <c r="J104" s="24">
        <v>408</v>
      </c>
      <c r="K104" s="24"/>
      <c r="L104" s="24"/>
      <c r="M104" s="24"/>
      <c r="N104" s="24">
        <f t="shared" si="2"/>
        <v>7997</v>
      </c>
      <c r="Q104" s="129"/>
    </row>
    <row r="105" spans="1:17" ht="13.5">
      <c r="A105" s="123" t="s">
        <v>134</v>
      </c>
      <c r="B105" s="5">
        <v>54</v>
      </c>
      <c r="C105" s="5">
        <v>35</v>
      </c>
      <c r="D105" s="5">
        <v>21</v>
      </c>
      <c r="E105" s="5">
        <v>21</v>
      </c>
      <c r="F105" s="5">
        <v>10</v>
      </c>
      <c r="G105" s="8">
        <v>35</v>
      </c>
      <c r="H105" s="8">
        <v>23</v>
      </c>
      <c r="I105" s="8">
        <v>58</v>
      </c>
      <c r="J105" s="8">
        <v>55</v>
      </c>
      <c r="K105" s="8"/>
      <c r="L105" s="8"/>
      <c r="M105" s="8"/>
      <c r="N105" s="8">
        <f t="shared" si="2"/>
        <v>312</v>
      </c>
      <c r="Q105" s="129"/>
    </row>
    <row r="106" spans="1:17" ht="13.5">
      <c r="A106" s="121" t="s">
        <v>135</v>
      </c>
      <c r="B106" s="39">
        <v>2884</v>
      </c>
      <c r="C106" s="39">
        <v>3144</v>
      </c>
      <c r="D106" s="39">
        <v>3088</v>
      </c>
      <c r="E106" s="39">
        <v>3523</v>
      </c>
      <c r="F106" s="39">
        <v>5183</v>
      </c>
      <c r="G106" s="24">
        <v>6115</v>
      </c>
      <c r="H106" s="24">
        <v>5869</v>
      </c>
      <c r="I106" s="24">
        <v>6165</v>
      </c>
      <c r="J106" s="24">
        <v>4799</v>
      </c>
      <c r="K106" s="24"/>
      <c r="L106" s="24"/>
      <c r="M106" s="24"/>
      <c r="N106" s="24">
        <f t="shared" si="2"/>
        <v>40770</v>
      </c>
      <c r="Q106" s="129"/>
    </row>
    <row r="107" spans="1:17" ht="13.5">
      <c r="A107" s="123" t="s">
        <v>136</v>
      </c>
      <c r="B107" s="5">
        <v>50</v>
      </c>
      <c r="C107" s="5">
        <v>66</v>
      </c>
      <c r="D107" s="5">
        <v>47</v>
      </c>
      <c r="E107" s="5">
        <v>63</v>
      </c>
      <c r="F107" s="5">
        <v>69</v>
      </c>
      <c r="G107" s="8">
        <v>79</v>
      </c>
      <c r="H107" s="8">
        <v>54</v>
      </c>
      <c r="I107" s="8">
        <v>238</v>
      </c>
      <c r="J107" s="8">
        <v>82</v>
      </c>
      <c r="K107" s="8"/>
      <c r="L107" s="8"/>
      <c r="M107" s="8"/>
      <c r="N107" s="8">
        <f t="shared" si="2"/>
        <v>748</v>
      </c>
      <c r="Q107" s="129"/>
    </row>
    <row r="108" spans="1:17" ht="13.5">
      <c r="A108" s="121" t="s">
        <v>137</v>
      </c>
      <c r="B108" s="39">
        <v>43</v>
      </c>
      <c r="C108" s="39">
        <v>90</v>
      </c>
      <c r="D108" s="39">
        <v>66</v>
      </c>
      <c r="E108" s="39">
        <v>45</v>
      </c>
      <c r="F108" s="39">
        <v>46</v>
      </c>
      <c r="G108" s="24">
        <v>71</v>
      </c>
      <c r="H108" s="24">
        <v>66</v>
      </c>
      <c r="I108" s="24">
        <v>76</v>
      </c>
      <c r="J108" s="24">
        <v>67</v>
      </c>
      <c r="K108" s="24"/>
      <c r="L108" s="24"/>
      <c r="M108" s="24"/>
      <c r="N108" s="24">
        <f t="shared" si="2"/>
        <v>570</v>
      </c>
      <c r="Q108" s="129"/>
    </row>
    <row r="109" spans="1:17" ht="13.5">
      <c r="A109" s="123" t="s">
        <v>138</v>
      </c>
      <c r="B109" s="5">
        <v>13</v>
      </c>
      <c r="C109" s="5">
        <v>17</v>
      </c>
      <c r="D109" s="5">
        <v>21</v>
      </c>
      <c r="E109" s="5">
        <v>0</v>
      </c>
      <c r="F109" s="5">
        <v>12</v>
      </c>
      <c r="G109" s="8">
        <v>15</v>
      </c>
      <c r="H109" s="8">
        <v>23</v>
      </c>
      <c r="I109" s="8">
        <v>14</v>
      </c>
      <c r="J109" s="8">
        <v>22</v>
      </c>
      <c r="K109" s="8"/>
      <c r="L109" s="8"/>
      <c r="M109" s="8"/>
      <c r="N109" s="8">
        <f t="shared" si="2"/>
        <v>137</v>
      </c>
      <c r="Q109" s="129"/>
    </row>
    <row r="110" spans="1:17" ht="13.5">
      <c r="A110" s="121" t="s">
        <v>139</v>
      </c>
      <c r="B110" s="39">
        <v>386</v>
      </c>
      <c r="C110" s="39">
        <v>386</v>
      </c>
      <c r="D110" s="39">
        <v>433</v>
      </c>
      <c r="E110" s="39">
        <v>245</v>
      </c>
      <c r="F110" s="39">
        <v>240</v>
      </c>
      <c r="G110" s="24">
        <v>697</v>
      </c>
      <c r="H110" s="24">
        <v>732</v>
      </c>
      <c r="I110" s="24">
        <v>592</v>
      </c>
      <c r="J110" s="24">
        <v>545</v>
      </c>
      <c r="K110" s="24"/>
      <c r="L110" s="24"/>
      <c r="M110" s="24"/>
      <c r="N110" s="24">
        <f t="shared" si="2"/>
        <v>4256</v>
      </c>
      <c r="Q110" s="129"/>
    </row>
    <row r="111" spans="1:17" ht="13.5">
      <c r="A111" s="123" t="s">
        <v>140</v>
      </c>
      <c r="B111" s="5">
        <v>492</v>
      </c>
      <c r="C111" s="5">
        <v>665</v>
      </c>
      <c r="D111" s="5">
        <v>918</v>
      </c>
      <c r="E111" s="5">
        <v>1672</v>
      </c>
      <c r="F111" s="5">
        <v>207</v>
      </c>
      <c r="G111" s="8">
        <v>863</v>
      </c>
      <c r="H111" s="8">
        <v>2006</v>
      </c>
      <c r="I111" s="8">
        <v>3372</v>
      </c>
      <c r="J111" s="8">
        <v>2755</v>
      </c>
      <c r="K111" s="8"/>
      <c r="L111" s="8"/>
      <c r="M111" s="8"/>
      <c r="N111" s="8">
        <f t="shared" si="2"/>
        <v>12950</v>
      </c>
      <c r="Q111" s="129"/>
    </row>
    <row r="112" spans="1:17" ht="13.5">
      <c r="A112" s="121" t="s">
        <v>141</v>
      </c>
      <c r="B112" s="39">
        <v>9955</v>
      </c>
      <c r="C112" s="39">
        <v>8601</v>
      </c>
      <c r="D112" s="39">
        <v>6589</v>
      </c>
      <c r="E112" s="39">
        <v>954</v>
      </c>
      <c r="F112" s="39">
        <v>880</v>
      </c>
      <c r="G112" s="24">
        <v>2575</v>
      </c>
      <c r="H112" s="24">
        <v>6516</v>
      </c>
      <c r="I112" s="24">
        <v>14986</v>
      </c>
      <c r="J112" s="24">
        <v>7240</v>
      </c>
      <c r="K112" s="24"/>
      <c r="L112" s="24"/>
      <c r="M112" s="24"/>
      <c r="N112" s="24">
        <f t="shared" si="2"/>
        <v>58296</v>
      </c>
      <c r="Q112" s="129"/>
    </row>
    <row r="113" spans="1:17" ht="13.5">
      <c r="A113" s="123" t="s">
        <v>142</v>
      </c>
      <c r="B113" s="5">
        <v>61</v>
      </c>
      <c r="C113" s="5">
        <v>79</v>
      </c>
      <c r="D113" s="5">
        <v>82</v>
      </c>
      <c r="E113" s="5">
        <v>47</v>
      </c>
      <c r="F113" s="5">
        <v>51</v>
      </c>
      <c r="G113" s="8">
        <v>42</v>
      </c>
      <c r="H113" s="8">
        <v>52</v>
      </c>
      <c r="I113" s="8">
        <v>38</v>
      </c>
      <c r="J113" s="8">
        <v>39</v>
      </c>
      <c r="K113" s="8"/>
      <c r="L113" s="8"/>
      <c r="M113" s="8"/>
      <c r="N113" s="8">
        <f t="shared" si="2"/>
        <v>491</v>
      </c>
      <c r="Q113" s="129"/>
    </row>
    <row r="114" spans="1:17" ht="13.5">
      <c r="A114" s="121" t="s">
        <v>143</v>
      </c>
      <c r="B114" s="39">
        <v>246</v>
      </c>
      <c r="C114" s="39">
        <v>368</v>
      </c>
      <c r="D114" s="39">
        <v>270</v>
      </c>
      <c r="E114" s="39">
        <v>242</v>
      </c>
      <c r="F114" s="39">
        <v>238</v>
      </c>
      <c r="G114" s="24">
        <v>302</v>
      </c>
      <c r="H114" s="24">
        <v>449</v>
      </c>
      <c r="I114" s="24">
        <v>560</v>
      </c>
      <c r="J114" s="24">
        <v>569</v>
      </c>
      <c r="K114" s="24"/>
      <c r="L114" s="24"/>
      <c r="M114" s="24"/>
      <c r="N114" s="24">
        <f t="shared" si="2"/>
        <v>3244</v>
      </c>
      <c r="Q114" s="129"/>
    </row>
    <row r="115" spans="1:17" ht="13.5">
      <c r="A115" s="123" t="s">
        <v>144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8">
        <v>0</v>
      </c>
      <c r="H115" s="8">
        <v>0</v>
      </c>
      <c r="I115" s="8">
        <v>0</v>
      </c>
      <c r="J115" s="8">
        <v>1</v>
      </c>
      <c r="K115" s="8"/>
      <c r="L115" s="8"/>
      <c r="M115" s="8"/>
      <c r="N115" s="8">
        <f t="shared" si="2"/>
        <v>1</v>
      </c>
      <c r="Q115" s="129"/>
    </row>
    <row r="116" spans="1:17" ht="13.5">
      <c r="A116" s="121" t="s">
        <v>145</v>
      </c>
      <c r="B116" s="39">
        <v>86</v>
      </c>
      <c r="C116" s="39">
        <v>96</v>
      </c>
      <c r="D116" s="39">
        <v>62</v>
      </c>
      <c r="E116" s="39">
        <v>13</v>
      </c>
      <c r="F116" s="39">
        <v>72</v>
      </c>
      <c r="G116" s="24">
        <v>204</v>
      </c>
      <c r="H116" s="24">
        <v>129</v>
      </c>
      <c r="I116" s="24">
        <v>114</v>
      </c>
      <c r="J116" s="24">
        <v>130</v>
      </c>
      <c r="K116" s="24"/>
      <c r="L116" s="24"/>
      <c r="M116" s="24"/>
      <c r="N116" s="24">
        <f t="shared" si="2"/>
        <v>906</v>
      </c>
      <c r="Q116" s="129"/>
    </row>
    <row r="117" spans="1:17" ht="13.5">
      <c r="A117" s="123" t="s">
        <v>146</v>
      </c>
      <c r="B117" s="5">
        <v>45</v>
      </c>
      <c r="C117" s="5">
        <v>42</v>
      </c>
      <c r="D117" s="5">
        <v>22</v>
      </c>
      <c r="E117" s="5">
        <v>60</v>
      </c>
      <c r="F117" s="5">
        <v>26</v>
      </c>
      <c r="G117" s="8">
        <v>70</v>
      </c>
      <c r="H117" s="8">
        <v>53</v>
      </c>
      <c r="I117" s="8">
        <v>25</v>
      </c>
      <c r="J117" s="8">
        <v>24</v>
      </c>
      <c r="K117" s="8"/>
      <c r="L117" s="8"/>
      <c r="M117" s="8"/>
      <c r="N117" s="8">
        <f t="shared" si="2"/>
        <v>367</v>
      </c>
      <c r="Q117" s="129"/>
    </row>
    <row r="118" spans="1:17" ht="13.5">
      <c r="A118" s="121" t="s">
        <v>147</v>
      </c>
      <c r="B118" s="39">
        <v>15656</v>
      </c>
      <c r="C118" s="39">
        <v>13959</v>
      </c>
      <c r="D118" s="39">
        <v>14973</v>
      </c>
      <c r="E118" s="39">
        <v>16089</v>
      </c>
      <c r="F118" s="39">
        <v>16004</v>
      </c>
      <c r="G118" s="24">
        <v>16807</v>
      </c>
      <c r="H118" s="24">
        <v>16715</v>
      </c>
      <c r="I118" s="24">
        <v>18550</v>
      </c>
      <c r="J118" s="24">
        <v>16515</v>
      </c>
      <c r="K118" s="24"/>
      <c r="L118" s="24"/>
      <c r="M118" s="24"/>
      <c r="N118" s="24">
        <f t="shared" si="2"/>
        <v>145268</v>
      </c>
      <c r="Q118" s="129"/>
    </row>
    <row r="119" spans="1:17" ht="13.5">
      <c r="A119" s="123" t="s">
        <v>148</v>
      </c>
      <c r="B119" s="5">
        <v>0</v>
      </c>
      <c r="C119" s="5">
        <v>1</v>
      </c>
      <c r="D119" s="5">
        <v>4</v>
      </c>
      <c r="E119" s="5">
        <v>3</v>
      </c>
      <c r="F119" s="5">
        <v>5</v>
      </c>
      <c r="G119" s="8">
        <v>15</v>
      </c>
      <c r="H119" s="8">
        <v>0</v>
      </c>
      <c r="I119" s="8">
        <v>9</v>
      </c>
      <c r="J119" s="8">
        <v>10</v>
      </c>
      <c r="K119" s="8"/>
      <c r="L119" s="8"/>
      <c r="M119" s="8"/>
      <c r="N119" s="8">
        <f t="shared" si="2"/>
        <v>47</v>
      </c>
      <c r="Q119" s="129"/>
    </row>
    <row r="120" spans="1:17" ht="13.5">
      <c r="A120" s="121" t="s">
        <v>149</v>
      </c>
      <c r="B120" s="39">
        <v>16</v>
      </c>
      <c r="C120" s="39">
        <v>37</v>
      </c>
      <c r="D120" s="39">
        <v>25</v>
      </c>
      <c r="E120" s="39">
        <v>29</v>
      </c>
      <c r="F120" s="39">
        <v>20</v>
      </c>
      <c r="G120" s="24">
        <v>25</v>
      </c>
      <c r="H120" s="24">
        <v>21</v>
      </c>
      <c r="I120" s="24">
        <v>3</v>
      </c>
      <c r="J120" s="24">
        <v>25</v>
      </c>
      <c r="K120" s="24"/>
      <c r="L120" s="24"/>
      <c r="M120" s="24"/>
      <c r="N120" s="24">
        <f t="shared" si="2"/>
        <v>201</v>
      </c>
      <c r="Q120" s="129"/>
    </row>
    <row r="121" spans="1:17" ht="13.5">
      <c r="A121" s="123" t="s">
        <v>150</v>
      </c>
      <c r="B121" s="5">
        <v>89</v>
      </c>
      <c r="C121" s="5">
        <v>130</v>
      </c>
      <c r="D121" s="5">
        <v>41</v>
      </c>
      <c r="E121" s="5">
        <v>46</v>
      </c>
      <c r="F121" s="5">
        <v>41</v>
      </c>
      <c r="G121" s="8">
        <v>208</v>
      </c>
      <c r="H121" s="8">
        <v>156</v>
      </c>
      <c r="I121" s="8">
        <v>167</v>
      </c>
      <c r="J121" s="8">
        <v>85</v>
      </c>
      <c r="K121" s="8"/>
      <c r="L121" s="8"/>
      <c r="M121" s="8"/>
      <c r="N121" s="8">
        <f t="shared" si="2"/>
        <v>963</v>
      </c>
      <c r="Q121" s="129"/>
    </row>
    <row r="122" spans="1:17" ht="13.5">
      <c r="A122" s="121" t="s">
        <v>151</v>
      </c>
      <c r="B122" s="39">
        <v>8</v>
      </c>
      <c r="C122" s="39">
        <v>7</v>
      </c>
      <c r="D122" s="39">
        <v>0</v>
      </c>
      <c r="E122" s="39">
        <v>8</v>
      </c>
      <c r="F122" s="39">
        <v>12</v>
      </c>
      <c r="G122" s="24">
        <v>22</v>
      </c>
      <c r="H122" s="24">
        <v>7</v>
      </c>
      <c r="I122" s="24">
        <v>12</v>
      </c>
      <c r="J122" s="24">
        <v>7</v>
      </c>
      <c r="K122" s="24"/>
      <c r="L122" s="24"/>
      <c r="M122" s="24"/>
      <c r="N122" s="24">
        <f t="shared" si="2"/>
        <v>83</v>
      </c>
      <c r="Q122" s="129"/>
    </row>
    <row r="123" spans="1:17" ht="13.5">
      <c r="A123" s="123" t="s">
        <v>152</v>
      </c>
      <c r="B123" s="5">
        <v>0</v>
      </c>
      <c r="C123" s="5">
        <v>2</v>
      </c>
      <c r="D123" s="5">
        <v>0</v>
      </c>
      <c r="E123" s="5">
        <v>0</v>
      </c>
      <c r="F123" s="5">
        <v>1</v>
      </c>
      <c r="G123" s="8">
        <v>1</v>
      </c>
      <c r="H123" s="8">
        <v>0</v>
      </c>
      <c r="I123" s="8">
        <v>4</v>
      </c>
      <c r="J123" s="8">
        <v>2</v>
      </c>
      <c r="K123" s="8"/>
      <c r="L123" s="8"/>
      <c r="M123" s="8"/>
      <c r="N123" s="8">
        <f t="shared" si="2"/>
        <v>10</v>
      </c>
      <c r="Q123" s="129"/>
    </row>
    <row r="124" spans="1:17" ht="13.5">
      <c r="A124" s="121" t="s">
        <v>153</v>
      </c>
      <c r="B124" s="39">
        <v>210</v>
      </c>
      <c r="C124" s="39">
        <v>181</v>
      </c>
      <c r="D124" s="39">
        <v>202</v>
      </c>
      <c r="E124" s="39">
        <v>45</v>
      </c>
      <c r="F124" s="39">
        <v>38</v>
      </c>
      <c r="G124" s="24">
        <v>40</v>
      </c>
      <c r="H124" s="24">
        <v>37</v>
      </c>
      <c r="I124" s="24">
        <v>24</v>
      </c>
      <c r="J124" s="24">
        <v>40</v>
      </c>
      <c r="K124" s="24"/>
      <c r="L124" s="24"/>
      <c r="M124" s="24"/>
      <c r="N124" s="24">
        <f t="shared" si="2"/>
        <v>817</v>
      </c>
      <c r="Q124" s="129"/>
    </row>
    <row r="125" spans="1:17" ht="13.5">
      <c r="A125" s="123" t="s">
        <v>154</v>
      </c>
      <c r="B125" s="5">
        <v>105</v>
      </c>
      <c r="C125" s="5">
        <v>107</v>
      </c>
      <c r="D125" s="5">
        <v>87</v>
      </c>
      <c r="E125" s="5">
        <v>85</v>
      </c>
      <c r="F125" s="5">
        <v>94</v>
      </c>
      <c r="G125" s="8">
        <v>172</v>
      </c>
      <c r="H125" s="8">
        <v>162</v>
      </c>
      <c r="I125" s="8">
        <v>229</v>
      </c>
      <c r="J125" s="8">
        <v>181</v>
      </c>
      <c r="K125" s="8"/>
      <c r="L125" s="8"/>
      <c r="M125" s="8"/>
      <c r="N125" s="8">
        <f t="shared" si="2"/>
        <v>1222</v>
      </c>
      <c r="Q125" s="129"/>
    </row>
    <row r="126" spans="1:17" ht="13.5">
      <c r="A126" s="121" t="s">
        <v>155</v>
      </c>
      <c r="B126" s="39">
        <v>17</v>
      </c>
      <c r="C126" s="39">
        <v>32</v>
      </c>
      <c r="D126" s="39">
        <v>53</v>
      </c>
      <c r="E126" s="39">
        <v>30</v>
      </c>
      <c r="F126" s="39">
        <v>27</v>
      </c>
      <c r="G126" s="24">
        <v>55</v>
      </c>
      <c r="H126" s="24">
        <v>61</v>
      </c>
      <c r="I126" s="24">
        <v>31</v>
      </c>
      <c r="J126" s="24">
        <v>57</v>
      </c>
      <c r="K126" s="24"/>
      <c r="L126" s="24"/>
      <c r="M126" s="24"/>
      <c r="N126" s="24">
        <f t="shared" si="2"/>
        <v>363</v>
      </c>
      <c r="Q126" s="129"/>
    </row>
    <row r="127" spans="1:17" ht="13.5">
      <c r="A127" s="123" t="s">
        <v>156</v>
      </c>
      <c r="B127" s="5">
        <v>17</v>
      </c>
      <c r="C127" s="5">
        <v>27</v>
      </c>
      <c r="D127" s="5">
        <v>13</v>
      </c>
      <c r="E127" s="5">
        <v>24</v>
      </c>
      <c r="F127" s="5">
        <v>39</v>
      </c>
      <c r="G127" s="8">
        <v>18</v>
      </c>
      <c r="H127" s="8">
        <v>60</v>
      </c>
      <c r="I127" s="8">
        <v>42</v>
      </c>
      <c r="J127" s="8">
        <v>44</v>
      </c>
      <c r="K127" s="8"/>
      <c r="L127" s="8"/>
      <c r="M127" s="8"/>
      <c r="N127" s="8">
        <f t="shared" si="2"/>
        <v>284</v>
      </c>
      <c r="Q127" s="129"/>
    </row>
    <row r="128" spans="1:17" ht="13.5">
      <c r="A128" s="121" t="s">
        <v>157</v>
      </c>
      <c r="B128" s="39">
        <v>27</v>
      </c>
      <c r="C128" s="39">
        <v>19</v>
      </c>
      <c r="D128" s="39">
        <v>17</v>
      </c>
      <c r="E128" s="39">
        <v>13</v>
      </c>
      <c r="F128" s="39">
        <v>16</v>
      </c>
      <c r="G128" s="24">
        <v>27</v>
      </c>
      <c r="H128" s="24">
        <v>18</v>
      </c>
      <c r="I128" s="24">
        <v>15</v>
      </c>
      <c r="J128" s="24">
        <v>42</v>
      </c>
      <c r="K128" s="24"/>
      <c r="L128" s="24"/>
      <c r="M128" s="24"/>
      <c r="N128" s="24">
        <f t="shared" si="2"/>
        <v>194</v>
      </c>
      <c r="Q128" s="129"/>
    </row>
    <row r="129" spans="1:17" ht="13.5">
      <c r="A129" s="123" t="s">
        <v>158</v>
      </c>
      <c r="B129" s="5">
        <v>6</v>
      </c>
      <c r="C129" s="5">
        <v>5</v>
      </c>
      <c r="D129" s="5">
        <v>3</v>
      </c>
      <c r="E129" s="5">
        <v>3</v>
      </c>
      <c r="F129" s="5">
        <v>6</v>
      </c>
      <c r="G129" s="8">
        <v>6</v>
      </c>
      <c r="H129" s="8">
        <v>21</v>
      </c>
      <c r="I129" s="8">
        <v>9</v>
      </c>
      <c r="J129" s="8">
        <v>9</v>
      </c>
      <c r="K129" s="8"/>
      <c r="L129" s="8"/>
      <c r="M129" s="8"/>
      <c r="N129" s="8">
        <f t="shared" si="2"/>
        <v>68</v>
      </c>
      <c r="Q129" s="129"/>
    </row>
    <row r="130" spans="1:17" ht="13.5">
      <c r="A130" s="121" t="s">
        <v>159</v>
      </c>
      <c r="B130" s="39">
        <v>419</v>
      </c>
      <c r="C130" s="39">
        <v>336</v>
      </c>
      <c r="D130" s="39">
        <v>167</v>
      </c>
      <c r="E130" s="39">
        <v>96</v>
      </c>
      <c r="F130" s="39">
        <v>51</v>
      </c>
      <c r="G130" s="24">
        <v>130</v>
      </c>
      <c r="H130" s="24">
        <v>124</v>
      </c>
      <c r="I130" s="24">
        <v>123</v>
      </c>
      <c r="J130" s="24">
        <v>139</v>
      </c>
      <c r="K130" s="24"/>
      <c r="L130" s="24"/>
      <c r="M130" s="24"/>
      <c r="N130" s="24">
        <f t="shared" si="2"/>
        <v>1585</v>
      </c>
      <c r="Q130" s="129"/>
    </row>
    <row r="131" spans="1:17" ht="13.5">
      <c r="A131" s="123" t="s">
        <v>160</v>
      </c>
      <c r="B131" s="5">
        <v>67</v>
      </c>
      <c r="C131" s="5">
        <v>70</v>
      </c>
      <c r="D131" s="5">
        <v>28</v>
      </c>
      <c r="E131" s="5">
        <v>56</v>
      </c>
      <c r="F131" s="5">
        <v>46</v>
      </c>
      <c r="G131" s="8">
        <v>61</v>
      </c>
      <c r="H131" s="8">
        <v>103</v>
      </c>
      <c r="I131" s="8">
        <v>204</v>
      </c>
      <c r="J131" s="8">
        <v>94</v>
      </c>
      <c r="K131" s="8"/>
      <c r="L131" s="8"/>
      <c r="M131" s="8"/>
      <c r="N131" s="8">
        <f t="shared" si="2"/>
        <v>729</v>
      </c>
      <c r="Q131" s="129"/>
    </row>
    <row r="132" spans="1:17" ht="13.5">
      <c r="A132" s="121" t="s">
        <v>161</v>
      </c>
      <c r="B132" s="39">
        <v>0</v>
      </c>
      <c r="C132" s="39">
        <v>0</v>
      </c>
      <c r="D132" s="39">
        <v>0</v>
      </c>
      <c r="E132" s="39">
        <v>0</v>
      </c>
      <c r="F132" s="39">
        <v>0</v>
      </c>
      <c r="G132" s="24">
        <v>1</v>
      </c>
      <c r="H132" s="24">
        <v>0</v>
      </c>
      <c r="I132" s="24">
        <v>1</v>
      </c>
      <c r="J132" s="24">
        <v>0</v>
      </c>
      <c r="K132" s="24"/>
      <c r="L132" s="24"/>
      <c r="M132" s="24"/>
      <c r="N132" s="24">
        <f t="shared" si="2"/>
        <v>2</v>
      </c>
      <c r="Q132" s="129"/>
    </row>
    <row r="133" spans="1:17" ht="13.5">
      <c r="A133" s="123" t="s">
        <v>162</v>
      </c>
      <c r="B133" s="5">
        <v>56</v>
      </c>
      <c r="C133" s="5">
        <v>57</v>
      </c>
      <c r="D133" s="5">
        <v>84</v>
      </c>
      <c r="E133" s="5">
        <v>38</v>
      </c>
      <c r="F133" s="5">
        <v>67</v>
      </c>
      <c r="G133" s="8">
        <v>76</v>
      </c>
      <c r="H133" s="8">
        <v>90</v>
      </c>
      <c r="I133" s="8">
        <v>74</v>
      </c>
      <c r="J133" s="8">
        <v>53</v>
      </c>
      <c r="K133" s="8"/>
      <c r="L133" s="8"/>
      <c r="M133" s="8"/>
      <c r="N133" s="8">
        <f t="shared" si="2"/>
        <v>595</v>
      </c>
      <c r="Q133" s="129"/>
    </row>
    <row r="134" spans="1:17" ht="13.5">
      <c r="A134" s="121" t="s">
        <v>163</v>
      </c>
      <c r="B134" s="39">
        <v>5214</v>
      </c>
      <c r="C134" s="39">
        <v>1349</v>
      </c>
      <c r="D134" s="39">
        <v>2050</v>
      </c>
      <c r="E134" s="39">
        <v>2140</v>
      </c>
      <c r="F134" s="39">
        <v>2528</v>
      </c>
      <c r="G134" s="24">
        <v>2609</v>
      </c>
      <c r="H134" s="24">
        <v>3101</v>
      </c>
      <c r="I134" s="24">
        <v>2908</v>
      </c>
      <c r="J134" s="24">
        <v>2828</v>
      </c>
      <c r="K134" s="24"/>
      <c r="L134" s="24"/>
      <c r="M134" s="24"/>
      <c r="N134" s="24">
        <f t="shared" si="2"/>
        <v>24727</v>
      </c>
      <c r="Q134" s="129"/>
    </row>
    <row r="135" spans="1:17" ht="13.5">
      <c r="A135" s="123" t="s">
        <v>164</v>
      </c>
      <c r="B135" s="5">
        <v>83</v>
      </c>
      <c r="C135" s="5">
        <v>62</v>
      </c>
      <c r="D135" s="5">
        <v>67</v>
      </c>
      <c r="E135" s="5">
        <v>36</v>
      </c>
      <c r="F135" s="5">
        <v>94</v>
      </c>
      <c r="G135" s="8">
        <v>130</v>
      </c>
      <c r="H135" s="8">
        <v>271</v>
      </c>
      <c r="I135" s="8">
        <v>216</v>
      </c>
      <c r="J135" s="8">
        <v>162</v>
      </c>
      <c r="K135" s="8"/>
      <c r="L135" s="8"/>
      <c r="M135" s="8"/>
      <c r="N135" s="8">
        <f t="shared" si="2"/>
        <v>1121</v>
      </c>
      <c r="Q135" s="129"/>
    </row>
    <row r="136" spans="1:17" ht="13.5">
      <c r="A136" s="121" t="s">
        <v>165</v>
      </c>
      <c r="B136" s="39">
        <v>1</v>
      </c>
      <c r="C136" s="39">
        <v>1</v>
      </c>
      <c r="D136" s="39">
        <v>4</v>
      </c>
      <c r="E136" s="39">
        <v>2</v>
      </c>
      <c r="F136" s="39">
        <v>4</v>
      </c>
      <c r="G136" s="24">
        <v>0</v>
      </c>
      <c r="H136" s="24">
        <v>0</v>
      </c>
      <c r="I136" s="24">
        <v>0</v>
      </c>
      <c r="J136" s="24">
        <v>3</v>
      </c>
      <c r="K136" s="24"/>
      <c r="L136" s="24"/>
      <c r="M136" s="24"/>
      <c r="N136" s="24">
        <f t="shared" si="2"/>
        <v>15</v>
      </c>
      <c r="Q136" s="129"/>
    </row>
    <row r="137" spans="1:17" ht="13.5">
      <c r="A137" s="123" t="s">
        <v>166</v>
      </c>
      <c r="B137" s="5">
        <v>9</v>
      </c>
      <c r="C137" s="5">
        <v>35</v>
      </c>
      <c r="D137" s="5">
        <v>48</v>
      </c>
      <c r="E137" s="5">
        <v>17</v>
      </c>
      <c r="F137" s="5">
        <v>45</v>
      </c>
      <c r="G137" s="8">
        <v>26</v>
      </c>
      <c r="H137" s="8">
        <v>35</v>
      </c>
      <c r="I137" s="8">
        <v>40</v>
      </c>
      <c r="J137" s="8">
        <v>62</v>
      </c>
      <c r="K137" s="8"/>
      <c r="L137" s="8"/>
      <c r="M137" s="8"/>
      <c r="N137" s="8">
        <f t="shared" si="2"/>
        <v>317</v>
      </c>
      <c r="Q137" s="129"/>
    </row>
    <row r="138" spans="1:17" ht="13.5">
      <c r="A138" s="121" t="s">
        <v>167</v>
      </c>
      <c r="B138" s="39">
        <v>86</v>
      </c>
      <c r="C138" s="39">
        <v>107</v>
      </c>
      <c r="D138" s="39">
        <v>77</v>
      </c>
      <c r="E138" s="39">
        <v>61</v>
      </c>
      <c r="F138" s="39">
        <v>40</v>
      </c>
      <c r="G138" s="24">
        <v>71</v>
      </c>
      <c r="H138" s="24">
        <v>103</v>
      </c>
      <c r="I138" s="24">
        <v>102</v>
      </c>
      <c r="J138" s="24">
        <v>127</v>
      </c>
      <c r="K138" s="24"/>
      <c r="L138" s="24"/>
      <c r="M138" s="24"/>
      <c r="N138" s="24">
        <f t="shared" si="2"/>
        <v>774</v>
      </c>
      <c r="Q138" s="129"/>
    </row>
    <row r="139" spans="1:17" ht="13.5">
      <c r="A139" s="123" t="s">
        <v>168</v>
      </c>
      <c r="B139" s="5">
        <v>1</v>
      </c>
      <c r="C139" s="5">
        <v>0</v>
      </c>
      <c r="D139" s="5">
        <v>0</v>
      </c>
      <c r="E139" s="5">
        <v>0</v>
      </c>
      <c r="F139" s="5">
        <v>0</v>
      </c>
      <c r="G139" s="8">
        <v>0</v>
      </c>
      <c r="H139" s="8">
        <v>0</v>
      </c>
      <c r="I139" s="8">
        <v>0</v>
      </c>
      <c r="J139" s="8">
        <v>0</v>
      </c>
      <c r="K139" s="8"/>
      <c r="L139" s="8"/>
      <c r="M139" s="8"/>
      <c r="N139" s="8">
        <f t="shared" si="2"/>
        <v>1</v>
      </c>
      <c r="Q139" s="129"/>
    </row>
    <row r="140" spans="1:17" ht="13.5">
      <c r="A140" s="121" t="s">
        <v>169</v>
      </c>
      <c r="B140" s="39">
        <v>4</v>
      </c>
      <c r="C140" s="39">
        <v>10</v>
      </c>
      <c r="D140" s="39">
        <v>3</v>
      </c>
      <c r="E140" s="39">
        <v>3</v>
      </c>
      <c r="F140" s="39">
        <v>4</v>
      </c>
      <c r="G140" s="24">
        <v>71</v>
      </c>
      <c r="H140" s="24">
        <v>10</v>
      </c>
      <c r="I140" s="24">
        <v>13</v>
      </c>
      <c r="J140" s="24">
        <v>2</v>
      </c>
      <c r="K140" s="24"/>
      <c r="L140" s="24"/>
      <c r="M140" s="24"/>
      <c r="N140" s="24">
        <f t="shared" si="2"/>
        <v>120</v>
      </c>
      <c r="Q140" s="129"/>
    </row>
    <row r="141" spans="1:17" ht="13.5">
      <c r="A141" s="123" t="s">
        <v>170</v>
      </c>
      <c r="B141" s="5">
        <v>72</v>
      </c>
      <c r="C141" s="5">
        <v>78</v>
      </c>
      <c r="D141" s="5">
        <v>74</v>
      </c>
      <c r="E141" s="5">
        <v>91</v>
      </c>
      <c r="F141" s="5">
        <v>87</v>
      </c>
      <c r="G141" s="8">
        <v>37</v>
      </c>
      <c r="H141" s="8">
        <v>107</v>
      </c>
      <c r="I141" s="8">
        <v>105</v>
      </c>
      <c r="J141" s="8">
        <v>111</v>
      </c>
      <c r="K141" s="8"/>
      <c r="L141" s="8"/>
      <c r="M141" s="8"/>
      <c r="N141" s="8">
        <f t="shared" si="2"/>
        <v>762</v>
      </c>
      <c r="Q141" s="129"/>
    </row>
    <row r="142" spans="1:17" ht="13.5">
      <c r="A142" s="121" t="s">
        <v>171</v>
      </c>
      <c r="B142" s="39">
        <v>132</v>
      </c>
      <c r="C142" s="39">
        <v>150</v>
      </c>
      <c r="D142" s="39">
        <v>120</v>
      </c>
      <c r="E142" s="39">
        <v>201</v>
      </c>
      <c r="F142" s="39">
        <v>126</v>
      </c>
      <c r="G142" s="24">
        <v>302</v>
      </c>
      <c r="H142" s="24">
        <v>557</v>
      </c>
      <c r="I142" s="24">
        <v>254</v>
      </c>
      <c r="J142" s="24">
        <v>240</v>
      </c>
      <c r="K142" s="24"/>
      <c r="L142" s="24"/>
      <c r="M142" s="24"/>
      <c r="N142" s="24">
        <f t="shared" si="2"/>
        <v>2082</v>
      </c>
      <c r="Q142" s="129"/>
    </row>
    <row r="143" spans="1:17" ht="13.5">
      <c r="A143" s="123" t="s">
        <v>172</v>
      </c>
      <c r="B143" s="5">
        <v>1</v>
      </c>
      <c r="C143" s="5">
        <v>0</v>
      </c>
      <c r="D143" s="5">
        <v>0</v>
      </c>
      <c r="E143" s="5">
        <v>0</v>
      </c>
      <c r="F143" s="5">
        <v>0</v>
      </c>
      <c r="G143" s="8">
        <v>45</v>
      </c>
      <c r="H143" s="8">
        <v>0</v>
      </c>
      <c r="I143" s="8">
        <v>0</v>
      </c>
      <c r="J143" s="8">
        <v>0</v>
      </c>
      <c r="K143" s="8"/>
      <c r="L143" s="8"/>
      <c r="M143" s="8"/>
      <c r="N143" s="8">
        <f t="shared" si="2"/>
        <v>46</v>
      </c>
      <c r="Q143" s="129"/>
    </row>
    <row r="144" spans="1:17" ht="13.5">
      <c r="A144" s="121" t="s">
        <v>173</v>
      </c>
      <c r="B144" s="39">
        <v>61</v>
      </c>
      <c r="C144" s="39">
        <v>33</v>
      </c>
      <c r="D144" s="39">
        <v>37</v>
      </c>
      <c r="E144" s="39">
        <v>4</v>
      </c>
      <c r="F144" s="39">
        <v>12</v>
      </c>
      <c r="G144" s="24">
        <v>20</v>
      </c>
      <c r="H144" s="24">
        <v>8</v>
      </c>
      <c r="I144" s="24">
        <v>19</v>
      </c>
      <c r="J144" s="24">
        <v>18</v>
      </c>
      <c r="K144" s="24"/>
      <c r="L144" s="24"/>
      <c r="M144" s="24"/>
      <c r="N144" s="24">
        <f t="shared" si="2"/>
        <v>212</v>
      </c>
      <c r="Q144" s="129"/>
    </row>
    <row r="145" spans="1:17" ht="13.5">
      <c r="A145" s="123" t="s">
        <v>174</v>
      </c>
      <c r="B145" s="5">
        <v>2</v>
      </c>
      <c r="C145" s="5">
        <v>10</v>
      </c>
      <c r="D145" s="5">
        <v>2</v>
      </c>
      <c r="E145" s="5">
        <v>8</v>
      </c>
      <c r="F145" s="5">
        <v>0</v>
      </c>
      <c r="G145" s="8">
        <v>0</v>
      </c>
      <c r="H145" s="8">
        <v>3</v>
      </c>
      <c r="I145" s="8">
        <v>7</v>
      </c>
      <c r="J145" s="8">
        <v>2</v>
      </c>
      <c r="K145" s="8"/>
      <c r="L145" s="8"/>
      <c r="M145" s="8"/>
      <c r="N145" s="8">
        <f t="shared" si="2"/>
        <v>34</v>
      </c>
      <c r="Q145" s="129"/>
    </row>
    <row r="146" spans="1:17" ht="13.5">
      <c r="A146" s="121" t="s">
        <v>175</v>
      </c>
      <c r="B146" s="39">
        <v>6</v>
      </c>
      <c r="C146" s="39">
        <v>3</v>
      </c>
      <c r="D146" s="39">
        <v>7</v>
      </c>
      <c r="E146" s="39">
        <v>2</v>
      </c>
      <c r="F146" s="39">
        <v>9</v>
      </c>
      <c r="G146" s="24">
        <v>0</v>
      </c>
      <c r="H146" s="24">
        <v>6</v>
      </c>
      <c r="I146" s="24">
        <v>13</v>
      </c>
      <c r="J146" s="24">
        <v>12</v>
      </c>
      <c r="K146" s="24"/>
      <c r="L146" s="24"/>
      <c r="M146" s="24"/>
      <c r="N146" s="24">
        <f t="shared" si="2"/>
        <v>58</v>
      </c>
      <c r="Q146" s="129"/>
    </row>
    <row r="147" spans="1:17" ht="13.5">
      <c r="A147" s="123" t="s">
        <v>176</v>
      </c>
      <c r="B147" s="5">
        <v>71</v>
      </c>
      <c r="C147" s="5">
        <v>28</v>
      </c>
      <c r="D147" s="5">
        <v>11</v>
      </c>
      <c r="E147" s="5">
        <v>7</v>
      </c>
      <c r="F147" s="5">
        <v>9</v>
      </c>
      <c r="G147" s="8">
        <v>15</v>
      </c>
      <c r="H147" s="8">
        <v>22</v>
      </c>
      <c r="I147" s="8">
        <v>6</v>
      </c>
      <c r="J147" s="8">
        <v>19</v>
      </c>
      <c r="K147" s="8"/>
      <c r="L147" s="8"/>
      <c r="M147" s="8"/>
      <c r="N147" s="8">
        <f t="shared" si="2"/>
        <v>188</v>
      </c>
      <c r="Q147" s="129"/>
    </row>
    <row r="148" spans="1:17" ht="13.5">
      <c r="A148" s="121" t="s">
        <v>177</v>
      </c>
      <c r="B148" s="39">
        <v>157</v>
      </c>
      <c r="C148" s="39">
        <v>396</v>
      </c>
      <c r="D148" s="39">
        <v>112</v>
      </c>
      <c r="E148" s="39">
        <v>305</v>
      </c>
      <c r="F148" s="39">
        <v>158</v>
      </c>
      <c r="G148" s="24">
        <v>208</v>
      </c>
      <c r="H148" s="24">
        <v>250</v>
      </c>
      <c r="I148" s="24">
        <v>399</v>
      </c>
      <c r="J148" s="24">
        <v>316</v>
      </c>
      <c r="K148" s="24"/>
      <c r="L148" s="24"/>
      <c r="M148" s="24"/>
      <c r="N148" s="24">
        <f t="shared" si="2"/>
        <v>2301</v>
      </c>
      <c r="Q148" s="129"/>
    </row>
    <row r="149" spans="1:17" ht="13.5">
      <c r="A149" s="123" t="s">
        <v>178</v>
      </c>
      <c r="B149" s="5">
        <v>2312</v>
      </c>
      <c r="C149" s="5">
        <v>1472</v>
      </c>
      <c r="D149" s="5">
        <v>2382</v>
      </c>
      <c r="E149" s="5">
        <v>1708</v>
      </c>
      <c r="F149" s="5">
        <v>2020</v>
      </c>
      <c r="G149" s="8">
        <v>2440</v>
      </c>
      <c r="H149" s="8">
        <v>2801</v>
      </c>
      <c r="I149" s="8">
        <v>3043</v>
      </c>
      <c r="J149" s="8">
        <v>3077</v>
      </c>
      <c r="K149" s="8"/>
      <c r="L149" s="8"/>
      <c r="M149" s="8"/>
      <c r="N149" s="8">
        <f t="shared" si="2"/>
        <v>21255</v>
      </c>
      <c r="Q149" s="129"/>
    </row>
    <row r="150" spans="1:17" ht="13.5">
      <c r="A150" s="121" t="s">
        <v>179</v>
      </c>
      <c r="B150" s="39">
        <v>8</v>
      </c>
      <c r="C150" s="39">
        <v>9</v>
      </c>
      <c r="D150" s="39">
        <v>16</v>
      </c>
      <c r="E150" s="39">
        <v>19</v>
      </c>
      <c r="F150" s="39">
        <v>9</v>
      </c>
      <c r="G150" s="24">
        <v>17</v>
      </c>
      <c r="H150" s="24">
        <v>23</v>
      </c>
      <c r="I150" s="24">
        <v>39</v>
      </c>
      <c r="J150" s="24">
        <v>9</v>
      </c>
      <c r="K150" s="24"/>
      <c r="L150" s="24"/>
      <c r="M150" s="24"/>
      <c r="N150" s="24">
        <f aca="true" t="shared" si="3" ref="N150:N213">SUM(B150:M150)</f>
        <v>149</v>
      </c>
      <c r="Q150" s="129"/>
    </row>
    <row r="151" spans="1:17" ht="13.5">
      <c r="A151" s="123" t="s">
        <v>180</v>
      </c>
      <c r="B151" s="5">
        <v>79</v>
      </c>
      <c r="C151" s="5">
        <v>71</v>
      </c>
      <c r="D151" s="5">
        <v>102</v>
      </c>
      <c r="E151" s="5">
        <v>159</v>
      </c>
      <c r="F151" s="5">
        <v>136</v>
      </c>
      <c r="G151" s="8">
        <v>204</v>
      </c>
      <c r="H151" s="8">
        <v>176</v>
      </c>
      <c r="I151" s="8">
        <v>102</v>
      </c>
      <c r="J151" s="8">
        <v>110</v>
      </c>
      <c r="K151" s="8"/>
      <c r="L151" s="8"/>
      <c r="M151" s="8"/>
      <c r="N151" s="8">
        <f t="shared" si="3"/>
        <v>1139</v>
      </c>
      <c r="Q151" s="129"/>
    </row>
    <row r="152" spans="1:17" ht="13.5">
      <c r="A152" s="121" t="s">
        <v>181</v>
      </c>
      <c r="B152" s="39">
        <v>0</v>
      </c>
      <c r="C152" s="39">
        <v>0</v>
      </c>
      <c r="D152" s="39">
        <v>0</v>
      </c>
      <c r="E152" s="39">
        <v>0</v>
      </c>
      <c r="F152" s="39">
        <v>0</v>
      </c>
      <c r="G152" s="24">
        <v>0</v>
      </c>
      <c r="H152" s="24">
        <v>0</v>
      </c>
      <c r="I152" s="24">
        <v>0</v>
      </c>
      <c r="J152" s="24">
        <v>0</v>
      </c>
      <c r="K152" s="24"/>
      <c r="L152" s="24"/>
      <c r="M152" s="24"/>
      <c r="N152" s="24">
        <f t="shared" si="3"/>
        <v>0</v>
      </c>
      <c r="Q152" s="129"/>
    </row>
    <row r="153" spans="1:17" ht="13.5">
      <c r="A153" s="123" t="s">
        <v>182</v>
      </c>
      <c r="B153" s="5">
        <v>61</v>
      </c>
      <c r="C153" s="5">
        <v>61</v>
      </c>
      <c r="D153" s="5">
        <v>77</v>
      </c>
      <c r="E153" s="5">
        <v>68</v>
      </c>
      <c r="F153" s="5">
        <v>51</v>
      </c>
      <c r="G153" s="8">
        <v>53</v>
      </c>
      <c r="H153" s="8">
        <v>65</v>
      </c>
      <c r="I153" s="8">
        <v>81</v>
      </c>
      <c r="J153" s="8">
        <v>93</v>
      </c>
      <c r="K153" s="8"/>
      <c r="L153" s="8"/>
      <c r="M153" s="8"/>
      <c r="N153" s="8">
        <f t="shared" si="3"/>
        <v>610</v>
      </c>
      <c r="Q153" s="129"/>
    </row>
    <row r="154" spans="1:17" ht="13.5">
      <c r="A154" s="121" t="s">
        <v>183</v>
      </c>
      <c r="B154" s="39">
        <v>3022</v>
      </c>
      <c r="C154" s="39">
        <v>2691</v>
      </c>
      <c r="D154" s="39">
        <v>1934</v>
      </c>
      <c r="E154" s="39">
        <v>1994</v>
      </c>
      <c r="F154" s="39">
        <v>1542</v>
      </c>
      <c r="G154" s="24">
        <v>2234</v>
      </c>
      <c r="H154" s="24">
        <v>5158</v>
      </c>
      <c r="I154" s="24">
        <v>3581</v>
      </c>
      <c r="J154" s="24">
        <v>3097</v>
      </c>
      <c r="K154" s="24"/>
      <c r="L154" s="24"/>
      <c r="M154" s="24"/>
      <c r="N154" s="24">
        <f t="shared" si="3"/>
        <v>25253</v>
      </c>
      <c r="Q154" s="129"/>
    </row>
    <row r="155" spans="1:17" ht="13.5">
      <c r="A155" s="123" t="s">
        <v>184</v>
      </c>
      <c r="B155" s="5">
        <v>140</v>
      </c>
      <c r="C155" s="5">
        <v>92</v>
      </c>
      <c r="D155" s="5">
        <v>68</v>
      </c>
      <c r="E155" s="5">
        <v>76</v>
      </c>
      <c r="F155" s="5">
        <v>97</v>
      </c>
      <c r="G155" s="8">
        <v>275</v>
      </c>
      <c r="H155" s="8">
        <v>305</v>
      </c>
      <c r="I155" s="8">
        <v>278</v>
      </c>
      <c r="J155" s="8">
        <v>229</v>
      </c>
      <c r="K155" s="8"/>
      <c r="L155" s="8"/>
      <c r="M155" s="8"/>
      <c r="N155" s="8">
        <f t="shared" si="3"/>
        <v>1560</v>
      </c>
      <c r="Q155" s="129"/>
    </row>
    <row r="156" spans="1:17" ht="13.5">
      <c r="A156" s="121" t="s">
        <v>185</v>
      </c>
      <c r="B156" s="39">
        <v>0</v>
      </c>
      <c r="C156" s="39">
        <v>2</v>
      </c>
      <c r="D156" s="39">
        <v>0</v>
      </c>
      <c r="E156" s="39">
        <v>0</v>
      </c>
      <c r="F156" s="39">
        <v>3</v>
      </c>
      <c r="G156" s="24">
        <v>3</v>
      </c>
      <c r="H156" s="24">
        <v>2</v>
      </c>
      <c r="I156" s="24">
        <v>3</v>
      </c>
      <c r="J156" s="24">
        <v>1</v>
      </c>
      <c r="K156" s="24"/>
      <c r="L156" s="24"/>
      <c r="M156" s="24"/>
      <c r="N156" s="24">
        <f t="shared" si="3"/>
        <v>14</v>
      </c>
      <c r="Q156" s="129"/>
    </row>
    <row r="157" spans="1:17" ht="13.5">
      <c r="A157" s="123" t="s">
        <v>186</v>
      </c>
      <c r="B157" s="5">
        <v>3</v>
      </c>
      <c r="C157" s="5">
        <v>10</v>
      </c>
      <c r="D157" s="5">
        <v>11</v>
      </c>
      <c r="E157" s="5">
        <v>6</v>
      </c>
      <c r="F157" s="5">
        <v>10</v>
      </c>
      <c r="G157" s="8">
        <v>56</v>
      </c>
      <c r="H157" s="8">
        <v>9</v>
      </c>
      <c r="I157" s="8">
        <v>3</v>
      </c>
      <c r="J157" s="8">
        <v>10</v>
      </c>
      <c r="K157" s="8"/>
      <c r="L157" s="8"/>
      <c r="M157" s="8"/>
      <c r="N157" s="8">
        <f t="shared" si="3"/>
        <v>118</v>
      </c>
      <c r="Q157" s="129"/>
    </row>
    <row r="158" spans="1:17" ht="13.5">
      <c r="A158" s="121" t="s">
        <v>187</v>
      </c>
      <c r="B158" s="39">
        <v>418</v>
      </c>
      <c r="C158" s="39">
        <v>655</v>
      </c>
      <c r="D158" s="39">
        <v>623</v>
      </c>
      <c r="E158" s="39">
        <v>727</v>
      </c>
      <c r="F158" s="39">
        <v>715</v>
      </c>
      <c r="G158" s="24">
        <v>644</v>
      </c>
      <c r="H158" s="24">
        <v>825</v>
      </c>
      <c r="I158" s="24">
        <v>822</v>
      </c>
      <c r="J158" s="24">
        <v>925</v>
      </c>
      <c r="K158" s="24"/>
      <c r="L158" s="24"/>
      <c r="M158" s="24"/>
      <c r="N158" s="24">
        <f t="shared" si="3"/>
        <v>6354</v>
      </c>
      <c r="Q158" s="129"/>
    </row>
    <row r="159" spans="1:17" ht="13.5">
      <c r="A159" s="123" t="s">
        <v>188</v>
      </c>
      <c r="B159" s="5">
        <v>2</v>
      </c>
      <c r="C159" s="5">
        <v>5</v>
      </c>
      <c r="D159" s="5">
        <v>0</v>
      </c>
      <c r="E159" s="5">
        <v>2</v>
      </c>
      <c r="F159" s="5">
        <v>1</v>
      </c>
      <c r="G159" s="8">
        <v>6</v>
      </c>
      <c r="H159" s="8">
        <v>11</v>
      </c>
      <c r="I159" s="8">
        <v>6</v>
      </c>
      <c r="J159" s="8">
        <v>148</v>
      </c>
      <c r="K159" s="8"/>
      <c r="L159" s="8"/>
      <c r="M159" s="8"/>
      <c r="N159" s="8">
        <f t="shared" si="3"/>
        <v>181</v>
      </c>
      <c r="Q159" s="129"/>
    </row>
    <row r="160" spans="1:17" ht="13.5">
      <c r="A160" s="121" t="s">
        <v>189</v>
      </c>
      <c r="B160" s="39">
        <v>98</v>
      </c>
      <c r="C160" s="39">
        <v>87</v>
      </c>
      <c r="D160" s="39">
        <v>52</v>
      </c>
      <c r="E160" s="39">
        <v>8</v>
      </c>
      <c r="F160" s="39">
        <v>11</v>
      </c>
      <c r="G160" s="24">
        <v>57</v>
      </c>
      <c r="H160" s="24">
        <v>133</v>
      </c>
      <c r="I160" s="24">
        <v>332</v>
      </c>
      <c r="J160" s="24">
        <v>34</v>
      </c>
      <c r="K160" s="24"/>
      <c r="L160" s="24"/>
      <c r="M160" s="24"/>
      <c r="N160" s="24">
        <f t="shared" si="3"/>
        <v>812</v>
      </c>
      <c r="Q160" s="129"/>
    </row>
    <row r="161" spans="1:17" ht="13.5">
      <c r="A161" s="123" t="s">
        <v>190</v>
      </c>
      <c r="B161" s="5">
        <v>983</v>
      </c>
      <c r="C161" s="5">
        <v>1218</v>
      </c>
      <c r="D161" s="5">
        <v>855</v>
      </c>
      <c r="E161" s="5">
        <v>541</v>
      </c>
      <c r="F161" s="5">
        <v>343</v>
      </c>
      <c r="G161" s="8">
        <v>954</v>
      </c>
      <c r="H161" s="8">
        <v>1282</v>
      </c>
      <c r="I161" s="8">
        <v>479</v>
      </c>
      <c r="J161" s="8">
        <v>799</v>
      </c>
      <c r="K161" s="8"/>
      <c r="L161" s="8"/>
      <c r="M161" s="8"/>
      <c r="N161" s="8">
        <f t="shared" si="3"/>
        <v>7454</v>
      </c>
      <c r="Q161" s="129"/>
    </row>
    <row r="162" spans="1:17" ht="13.5">
      <c r="A162" s="121" t="s">
        <v>191</v>
      </c>
      <c r="B162" s="39">
        <v>1005</v>
      </c>
      <c r="C162" s="39">
        <v>810</v>
      </c>
      <c r="D162" s="39">
        <v>568</v>
      </c>
      <c r="E162" s="39">
        <v>399</v>
      </c>
      <c r="F162" s="39">
        <v>936</v>
      </c>
      <c r="G162" s="24">
        <v>1512</v>
      </c>
      <c r="H162" s="24">
        <v>2332</v>
      </c>
      <c r="I162" s="24">
        <v>1349</v>
      </c>
      <c r="J162" s="24">
        <v>898</v>
      </c>
      <c r="K162" s="24"/>
      <c r="L162" s="24"/>
      <c r="M162" s="24"/>
      <c r="N162" s="24">
        <f t="shared" si="3"/>
        <v>9809</v>
      </c>
      <c r="Q162" s="129"/>
    </row>
    <row r="163" spans="1:17" ht="13.5">
      <c r="A163" s="123" t="s">
        <v>192</v>
      </c>
      <c r="B163" s="5">
        <v>294</v>
      </c>
      <c r="C163" s="5">
        <v>254</v>
      </c>
      <c r="D163" s="5">
        <v>261</v>
      </c>
      <c r="E163" s="5">
        <v>169</v>
      </c>
      <c r="F163" s="5">
        <v>377</v>
      </c>
      <c r="G163" s="8">
        <v>428</v>
      </c>
      <c r="H163" s="8">
        <v>481</v>
      </c>
      <c r="I163" s="8">
        <v>834</v>
      </c>
      <c r="J163" s="8">
        <v>430</v>
      </c>
      <c r="K163" s="8"/>
      <c r="L163" s="8"/>
      <c r="M163" s="8"/>
      <c r="N163" s="8">
        <f t="shared" si="3"/>
        <v>3528</v>
      </c>
      <c r="Q163" s="129"/>
    </row>
    <row r="164" spans="1:17" ht="13.5">
      <c r="A164" s="121" t="s">
        <v>193</v>
      </c>
      <c r="B164" s="39">
        <v>0</v>
      </c>
      <c r="C164" s="39">
        <v>0</v>
      </c>
      <c r="D164" s="39">
        <v>0</v>
      </c>
      <c r="E164" s="39">
        <v>0</v>
      </c>
      <c r="F164" s="39">
        <v>1</v>
      </c>
      <c r="G164" s="24">
        <v>0</v>
      </c>
      <c r="H164" s="24">
        <v>0</v>
      </c>
      <c r="I164" s="24">
        <v>0</v>
      </c>
      <c r="J164" s="24">
        <v>1</v>
      </c>
      <c r="K164" s="24"/>
      <c r="L164" s="24"/>
      <c r="M164" s="24"/>
      <c r="N164" s="24">
        <f t="shared" si="3"/>
        <v>2</v>
      </c>
      <c r="Q164" s="129"/>
    </row>
    <row r="165" spans="1:17" ht="13.5">
      <c r="A165" s="123" t="s">
        <v>194</v>
      </c>
      <c r="B165" s="5">
        <v>5</v>
      </c>
      <c r="C165" s="5">
        <v>9</v>
      </c>
      <c r="D165" s="5">
        <v>2</v>
      </c>
      <c r="E165" s="5">
        <v>2</v>
      </c>
      <c r="F165" s="5">
        <v>6</v>
      </c>
      <c r="G165" s="8">
        <v>14</v>
      </c>
      <c r="H165" s="8">
        <v>12</v>
      </c>
      <c r="I165" s="8">
        <v>8</v>
      </c>
      <c r="J165" s="8">
        <v>15</v>
      </c>
      <c r="K165" s="8"/>
      <c r="L165" s="8"/>
      <c r="M165" s="8"/>
      <c r="N165" s="8">
        <f t="shared" si="3"/>
        <v>73</v>
      </c>
      <c r="Q165" s="129"/>
    </row>
    <row r="166" spans="1:17" ht="13.5">
      <c r="A166" s="121" t="s">
        <v>195</v>
      </c>
      <c r="B166" s="39">
        <v>6</v>
      </c>
      <c r="C166" s="39">
        <v>8</v>
      </c>
      <c r="D166" s="39">
        <v>4</v>
      </c>
      <c r="E166" s="39">
        <v>1</v>
      </c>
      <c r="F166" s="39">
        <v>0</v>
      </c>
      <c r="G166" s="24">
        <v>5</v>
      </c>
      <c r="H166" s="24">
        <v>6</v>
      </c>
      <c r="I166" s="24">
        <v>4</v>
      </c>
      <c r="J166" s="24">
        <v>17</v>
      </c>
      <c r="K166" s="24"/>
      <c r="L166" s="24"/>
      <c r="M166" s="24"/>
      <c r="N166" s="24">
        <f t="shared" si="3"/>
        <v>51</v>
      </c>
      <c r="Q166" s="129"/>
    </row>
    <row r="167" spans="1:17" ht="13.5">
      <c r="A167" s="123" t="s">
        <v>196</v>
      </c>
      <c r="B167" s="5">
        <v>2</v>
      </c>
      <c r="C167" s="5">
        <v>1</v>
      </c>
      <c r="D167" s="5">
        <v>1</v>
      </c>
      <c r="E167" s="5">
        <v>0</v>
      </c>
      <c r="F167" s="5">
        <v>7</v>
      </c>
      <c r="G167" s="8">
        <v>9</v>
      </c>
      <c r="H167" s="8">
        <v>0</v>
      </c>
      <c r="I167" s="8">
        <v>5</v>
      </c>
      <c r="J167" s="8">
        <v>0</v>
      </c>
      <c r="K167" s="8"/>
      <c r="L167" s="8"/>
      <c r="M167" s="8"/>
      <c r="N167" s="8">
        <f t="shared" si="3"/>
        <v>25</v>
      </c>
      <c r="Q167" s="129"/>
    </row>
    <row r="168" spans="1:17" ht="13.5">
      <c r="A168" s="121" t="s">
        <v>197</v>
      </c>
      <c r="B168" s="39">
        <v>5</v>
      </c>
      <c r="C168" s="39">
        <v>1</v>
      </c>
      <c r="D168" s="39">
        <v>2</v>
      </c>
      <c r="E168" s="39">
        <v>3</v>
      </c>
      <c r="F168" s="39">
        <v>3</v>
      </c>
      <c r="G168" s="24">
        <v>10</v>
      </c>
      <c r="H168" s="24">
        <v>8</v>
      </c>
      <c r="I168" s="24">
        <v>5</v>
      </c>
      <c r="J168" s="24">
        <v>9</v>
      </c>
      <c r="K168" s="24"/>
      <c r="L168" s="24"/>
      <c r="M168" s="24"/>
      <c r="N168" s="24">
        <f t="shared" si="3"/>
        <v>46</v>
      </c>
      <c r="Q168" s="129"/>
    </row>
    <row r="169" spans="1:17" ht="13.5">
      <c r="A169" s="123" t="s">
        <v>198</v>
      </c>
      <c r="B169" s="5">
        <v>24</v>
      </c>
      <c r="C169" s="5">
        <v>17</v>
      </c>
      <c r="D169" s="5">
        <v>22</v>
      </c>
      <c r="E169" s="5">
        <v>33</v>
      </c>
      <c r="F169" s="5">
        <v>27</v>
      </c>
      <c r="G169" s="8">
        <v>53</v>
      </c>
      <c r="H169" s="8">
        <v>66</v>
      </c>
      <c r="I169" s="8">
        <v>65</v>
      </c>
      <c r="J169" s="8">
        <v>53</v>
      </c>
      <c r="K169" s="8"/>
      <c r="L169" s="8"/>
      <c r="M169" s="8"/>
      <c r="N169" s="8">
        <f t="shared" si="3"/>
        <v>360</v>
      </c>
      <c r="Q169" s="129"/>
    </row>
    <row r="170" spans="1:17" ht="13.5">
      <c r="A170" s="121" t="s">
        <v>199</v>
      </c>
      <c r="B170" s="39">
        <v>152</v>
      </c>
      <c r="C170" s="39">
        <v>172</v>
      </c>
      <c r="D170" s="39">
        <v>145</v>
      </c>
      <c r="E170" s="39">
        <v>182</v>
      </c>
      <c r="F170" s="39">
        <v>183</v>
      </c>
      <c r="G170" s="24">
        <v>350</v>
      </c>
      <c r="H170" s="24">
        <v>399</v>
      </c>
      <c r="I170" s="24">
        <v>362</v>
      </c>
      <c r="J170" s="24">
        <v>416</v>
      </c>
      <c r="K170" s="24"/>
      <c r="L170" s="24"/>
      <c r="M170" s="24"/>
      <c r="N170" s="24">
        <f t="shared" si="3"/>
        <v>2361</v>
      </c>
      <c r="Q170" s="129"/>
    </row>
    <row r="171" spans="1:17" ht="13.5">
      <c r="A171" s="123" t="s">
        <v>200</v>
      </c>
      <c r="B171" s="5">
        <v>6787</v>
      </c>
      <c r="C171" s="5">
        <v>5582</v>
      </c>
      <c r="D171" s="5">
        <v>2834</v>
      </c>
      <c r="E171" s="5">
        <v>496</v>
      </c>
      <c r="F171" s="5">
        <v>543</v>
      </c>
      <c r="G171" s="8">
        <v>3642</v>
      </c>
      <c r="H171" s="8">
        <v>4223</v>
      </c>
      <c r="I171" s="8">
        <v>3831</v>
      </c>
      <c r="J171" s="8">
        <v>4058</v>
      </c>
      <c r="K171" s="8"/>
      <c r="L171" s="8"/>
      <c r="M171" s="8"/>
      <c r="N171" s="8">
        <f t="shared" si="3"/>
        <v>31996</v>
      </c>
      <c r="Q171" s="129"/>
    </row>
    <row r="172" spans="1:17" ht="13.5">
      <c r="A172" s="121" t="s">
        <v>201</v>
      </c>
      <c r="B172" s="39">
        <v>526</v>
      </c>
      <c r="C172" s="39">
        <v>716</v>
      </c>
      <c r="D172" s="39">
        <v>542</v>
      </c>
      <c r="E172" s="39">
        <v>817</v>
      </c>
      <c r="F172" s="39">
        <v>717</v>
      </c>
      <c r="G172" s="24">
        <v>1109</v>
      </c>
      <c r="H172" s="24">
        <v>1176</v>
      </c>
      <c r="I172" s="24">
        <v>1972</v>
      </c>
      <c r="J172" s="24">
        <v>1299</v>
      </c>
      <c r="K172" s="24"/>
      <c r="L172" s="24"/>
      <c r="M172" s="24"/>
      <c r="N172" s="24">
        <f t="shared" si="3"/>
        <v>8874</v>
      </c>
      <c r="Q172" s="129"/>
    </row>
    <row r="173" spans="1:17" ht="13.5">
      <c r="A173" s="123" t="s">
        <v>202</v>
      </c>
      <c r="B173" s="5">
        <v>0</v>
      </c>
      <c r="C173" s="5">
        <v>0</v>
      </c>
      <c r="D173" s="5">
        <v>0</v>
      </c>
      <c r="E173" s="5">
        <v>0</v>
      </c>
      <c r="F173" s="5">
        <v>0</v>
      </c>
      <c r="G173" s="8">
        <v>0</v>
      </c>
      <c r="H173" s="8">
        <v>0</v>
      </c>
      <c r="I173" s="8">
        <v>0</v>
      </c>
      <c r="J173" s="8">
        <v>0</v>
      </c>
      <c r="K173" s="8"/>
      <c r="L173" s="8"/>
      <c r="M173" s="8"/>
      <c r="N173" s="8">
        <f t="shared" si="3"/>
        <v>0</v>
      </c>
      <c r="Q173" s="129"/>
    </row>
    <row r="174" spans="1:17" ht="13.5">
      <c r="A174" s="121" t="s">
        <v>203</v>
      </c>
      <c r="B174" s="39">
        <v>19</v>
      </c>
      <c r="C174" s="39">
        <v>40</v>
      </c>
      <c r="D174" s="39">
        <v>23</v>
      </c>
      <c r="E174" s="39">
        <v>50</v>
      </c>
      <c r="F174" s="39">
        <v>18</v>
      </c>
      <c r="G174" s="24">
        <v>121</v>
      </c>
      <c r="H174" s="24">
        <v>47</v>
      </c>
      <c r="I174" s="24">
        <v>73</v>
      </c>
      <c r="J174" s="24">
        <v>31</v>
      </c>
      <c r="K174" s="24"/>
      <c r="L174" s="24"/>
      <c r="M174" s="24"/>
      <c r="N174" s="24">
        <f t="shared" si="3"/>
        <v>422</v>
      </c>
      <c r="Q174" s="129"/>
    </row>
    <row r="175" spans="1:17" ht="13.5">
      <c r="A175" s="123" t="s">
        <v>204</v>
      </c>
      <c r="B175" s="5">
        <v>0</v>
      </c>
      <c r="C175" s="5">
        <v>0</v>
      </c>
      <c r="D175" s="5">
        <v>0</v>
      </c>
      <c r="E175" s="5">
        <v>0</v>
      </c>
      <c r="F175" s="5">
        <v>0</v>
      </c>
      <c r="G175" s="8">
        <v>0</v>
      </c>
      <c r="H175" s="8">
        <v>0</v>
      </c>
      <c r="I175" s="8">
        <v>0</v>
      </c>
      <c r="J175" s="8">
        <v>0</v>
      </c>
      <c r="K175" s="8"/>
      <c r="L175" s="8"/>
      <c r="M175" s="8"/>
      <c r="N175" s="8">
        <f t="shared" si="3"/>
        <v>0</v>
      </c>
      <c r="Q175" s="129"/>
    </row>
    <row r="176" spans="1:17" ht="13.5">
      <c r="A176" s="121" t="s">
        <v>205</v>
      </c>
      <c r="B176" s="39">
        <v>2215</v>
      </c>
      <c r="C176" s="39">
        <v>2053</v>
      </c>
      <c r="D176" s="39">
        <v>965</v>
      </c>
      <c r="E176" s="39">
        <v>672</v>
      </c>
      <c r="F176" s="39">
        <v>644</v>
      </c>
      <c r="G176" s="24">
        <v>970</v>
      </c>
      <c r="H176" s="24">
        <v>1445</v>
      </c>
      <c r="I176" s="24">
        <v>579</v>
      </c>
      <c r="J176" s="24">
        <v>1062</v>
      </c>
      <c r="K176" s="24"/>
      <c r="L176" s="24"/>
      <c r="M176" s="24"/>
      <c r="N176" s="24">
        <f t="shared" si="3"/>
        <v>10605</v>
      </c>
      <c r="Q176" s="129"/>
    </row>
    <row r="177" spans="1:17" ht="13.5">
      <c r="A177" s="123" t="s">
        <v>206</v>
      </c>
      <c r="B177" s="5">
        <v>1387</v>
      </c>
      <c r="C177" s="5">
        <v>1518</v>
      </c>
      <c r="D177" s="5">
        <v>1004</v>
      </c>
      <c r="E177" s="5">
        <v>591</v>
      </c>
      <c r="F177" s="5">
        <v>491</v>
      </c>
      <c r="G177" s="8">
        <v>846</v>
      </c>
      <c r="H177" s="8">
        <v>966</v>
      </c>
      <c r="I177" s="8">
        <v>862</v>
      </c>
      <c r="J177" s="8">
        <v>818</v>
      </c>
      <c r="K177" s="8"/>
      <c r="L177" s="8"/>
      <c r="M177" s="8"/>
      <c r="N177" s="8">
        <f t="shared" si="3"/>
        <v>8483</v>
      </c>
      <c r="Q177" s="129"/>
    </row>
    <row r="178" spans="1:17" ht="13.5">
      <c r="A178" s="121" t="s">
        <v>207</v>
      </c>
      <c r="B178" s="39">
        <v>3871</v>
      </c>
      <c r="C178" s="39">
        <v>3756</v>
      </c>
      <c r="D178" s="39">
        <v>4243</v>
      </c>
      <c r="E178" s="39">
        <v>4570</v>
      </c>
      <c r="F178" s="39">
        <v>4875</v>
      </c>
      <c r="G178" s="24">
        <v>5584</v>
      </c>
      <c r="H178" s="24">
        <v>5246</v>
      </c>
      <c r="I178" s="24">
        <v>5124</v>
      </c>
      <c r="J178" s="24">
        <v>4700</v>
      </c>
      <c r="K178" s="24"/>
      <c r="L178" s="24"/>
      <c r="M178" s="24"/>
      <c r="N178" s="24">
        <f t="shared" si="3"/>
        <v>41969</v>
      </c>
      <c r="Q178" s="129"/>
    </row>
    <row r="179" spans="1:17" ht="13.5">
      <c r="A179" s="123" t="s">
        <v>208</v>
      </c>
      <c r="B179" s="5">
        <v>9</v>
      </c>
      <c r="C179" s="5">
        <v>16</v>
      </c>
      <c r="D179" s="5">
        <v>21</v>
      </c>
      <c r="E179" s="5">
        <v>4</v>
      </c>
      <c r="F179" s="5">
        <v>3</v>
      </c>
      <c r="G179" s="8">
        <v>14</v>
      </c>
      <c r="H179" s="8">
        <v>10</v>
      </c>
      <c r="I179" s="8">
        <v>12</v>
      </c>
      <c r="J179" s="8">
        <v>6</v>
      </c>
      <c r="K179" s="8"/>
      <c r="L179" s="8"/>
      <c r="M179" s="8"/>
      <c r="N179" s="8">
        <f t="shared" si="3"/>
        <v>95</v>
      </c>
      <c r="Q179" s="129"/>
    </row>
    <row r="180" spans="1:17" ht="13.5">
      <c r="A180" s="121" t="s">
        <v>209</v>
      </c>
      <c r="B180" s="39">
        <v>4</v>
      </c>
      <c r="C180" s="39">
        <v>6</v>
      </c>
      <c r="D180" s="39">
        <v>6</v>
      </c>
      <c r="E180" s="39">
        <v>10</v>
      </c>
      <c r="F180" s="39">
        <v>1</v>
      </c>
      <c r="G180" s="24">
        <v>2</v>
      </c>
      <c r="H180" s="24">
        <v>7</v>
      </c>
      <c r="I180" s="24">
        <v>0</v>
      </c>
      <c r="J180" s="24">
        <v>6</v>
      </c>
      <c r="K180" s="24"/>
      <c r="L180" s="24"/>
      <c r="M180" s="24"/>
      <c r="N180" s="24">
        <f t="shared" si="3"/>
        <v>42</v>
      </c>
      <c r="Q180" s="129"/>
    </row>
    <row r="181" spans="1:17" ht="13.5">
      <c r="A181" s="123" t="s">
        <v>210</v>
      </c>
      <c r="B181" s="5">
        <v>0</v>
      </c>
      <c r="C181" s="5">
        <v>1</v>
      </c>
      <c r="D181" s="5">
        <v>1</v>
      </c>
      <c r="E181" s="5">
        <v>1</v>
      </c>
      <c r="F181" s="5">
        <v>0</v>
      </c>
      <c r="G181" s="8">
        <v>0</v>
      </c>
      <c r="H181" s="8">
        <v>2</v>
      </c>
      <c r="I181" s="8">
        <v>0</v>
      </c>
      <c r="J181" s="8">
        <v>1</v>
      </c>
      <c r="K181" s="8"/>
      <c r="L181" s="8"/>
      <c r="M181" s="8"/>
      <c r="N181" s="8">
        <f t="shared" si="3"/>
        <v>6</v>
      </c>
      <c r="Q181" s="129"/>
    </row>
    <row r="182" spans="1:17" ht="13.5">
      <c r="A182" s="121" t="s">
        <v>211</v>
      </c>
      <c r="B182" s="39">
        <v>0</v>
      </c>
      <c r="C182" s="39">
        <v>1</v>
      </c>
      <c r="D182" s="39">
        <v>0</v>
      </c>
      <c r="E182" s="39">
        <v>0</v>
      </c>
      <c r="F182" s="39">
        <v>0</v>
      </c>
      <c r="G182" s="24">
        <v>2</v>
      </c>
      <c r="H182" s="24">
        <v>0</v>
      </c>
      <c r="I182" s="24">
        <v>1</v>
      </c>
      <c r="J182" s="24">
        <v>0</v>
      </c>
      <c r="K182" s="24"/>
      <c r="L182" s="24"/>
      <c r="M182" s="24"/>
      <c r="N182" s="24">
        <f t="shared" si="3"/>
        <v>4</v>
      </c>
      <c r="Q182" s="129"/>
    </row>
    <row r="183" spans="1:17" ht="13.5">
      <c r="A183" s="123" t="s">
        <v>212</v>
      </c>
      <c r="B183" s="5">
        <v>9</v>
      </c>
      <c r="C183" s="5">
        <v>1</v>
      </c>
      <c r="D183" s="5">
        <v>9</v>
      </c>
      <c r="E183" s="5">
        <v>0</v>
      </c>
      <c r="F183" s="5">
        <v>0</v>
      </c>
      <c r="G183" s="8">
        <v>0</v>
      </c>
      <c r="H183" s="8">
        <v>2</v>
      </c>
      <c r="I183" s="8">
        <v>1</v>
      </c>
      <c r="J183" s="8">
        <v>0</v>
      </c>
      <c r="K183" s="8"/>
      <c r="L183" s="8"/>
      <c r="M183" s="8"/>
      <c r="N183" s="8">
        <f t="shared" si="3"/>
        <v>22</v>
      </c>
      <c r="Q183" s="129"/>
    </row>
    <row r="184" spans="1:17" ht="13.5">
      <c r="A184" s="121" t="s">
        <v>213</v>
      </c>
      <c r="B184" s="39">
        <v>0</v>
      </c>
      <c r="C184" s="39">
        <v>1</v>
      </c>
      <c r="D184" s="39">
        <v>0</v>
      </c>
      <c r="E184" s="39">
        <v>1</v>
      </c>
      <c r="F184" s="39">
        <v>3</v>
      </c>
      <c r="G184" s="24">
        <v>1</v>
      </c>
      <c r="H184" s="24">
        <v>7</v>
      </c>
      <c r="I184" s="24">
        <v>0</v>
      </c>
      <c r="J184" s="24">
        <v>0</v>
      </c>
      <c r="K184" s="24"/>
      <c r="L184" s="24"/>
      <c r="M184" s="24"/>
      <c r="N184" s="24">
        <f t="shared" si="3"/>
        <v>13</v>
      </c>
      <c r="Q184" s="129"/>
    </row>
    <row r="185" spans="1:17" ht="13.5">
      <c r="A185" s="123" t="s">
        <v>214</v>
      </c>
      <c r="B185" s="5">
        <v>138</v>
      </c>
      <c r="C185" s="5">
        <v>141</v>
      </c>
      <c r="D185" s="5">
        <v>113</v>
      </c>
      <c r="E185" s="5">
        <v>68</v>
      </c>
      <c r="F185" s="5">
        <v>88</v>
      </c>
      <c r="G185" s="8">
        <v>469</v>
      </c>
      <c r="H185" s="8">
        <v>154</v>
      </c>
      <c r="I185" s="8">
        <v>236</v>
      </c>
      <c r="J185" s="8">
        <v>159</v>
      </c>
      <c r="K185" s="8"/>
      <c r="L185" s="8"/>
      <c r="M185" s="8"/>
      <c r="N185" s="8">
        <f t="shared" si="3"/>
        <v>1566</v>
      </c>
      <c r="Q185" s="129"/>
    </row>
    <row r="186" spans="1:17" ht="13.5">
      <c r="A186" s="121" t="s">
        <v>215</v>
      </c>
      <c r="B186" s="39">
        <v>17</v>
      </c>
      <c r="C186" s="39">
        <v>60</v>
      </c>
      <c r="D186" s="39">
        <v>36</v>
      </c>
      <c r="E186" s="39">
        <v>41</v>
      </c>
      <c r="F186" s="39">
        <v>40</v>
      </c>
      <c r="G186" s="24">
        <v>30</v>
      </c>
      <c r="H186" s="24">
        <v>77</v>
      </c>
      <c r="I186" s="24">
        <v>69</v>
      </c>
      <c r="J186" s="24">
        <v>96</v>
      </c>
      <c r="K186" s="24"/>
      <c r="L186" s="24"/>
      <c r="M186" s="24"/>
      <c r="N186" s="24">
        <f t="shared" si="3"/>
        <v>466</v>
      </c>
      <c r="Q186" s="129"/>
    </row>
    <row r="187" spans="1:17" ht="13.5">
      <c r="A187" s="123" t="s">
        <v>216</v>
      </c>
      <c r="B187" s="5">
        <v>847</v>
      </c>
      <c r="C187" s="5">
        <v>675</v>
      </c>
      <c r="D187" s="5">
        <v>291</v>
      </c>
      <c r="E187" s="5">
        <v>94</v>
      </c>
      <c r="F187" s="5">
        <v>69</v>
      </c>
      <c r="G187" s="8">
        <v>345</v>
      </c>
      <c r="H187" s="8">
        <v>473</v>
      </c>
      <c r="I187" s="8">
        <v>472</v>
      </c>
      <c r="J187" s="8">
        <v>466</v>
      </c>
      <c r="K187" s="8"/>
      <c r="L187" s="8"/>
      <c r="M187" s="8"/>
      <c r="N187" s="8">
        <f t="shared" si="3"/>
        <v>3732</v>
      </c>
      <c r="Q187" s="129"/>
    </row>
    <row r="188" spans="1:17" ht="13.5">
      <c r="A188" s="121" t="s">
        <v>217</v>
      </c>
      <c r="B188" s="39">
        <v>16</v>
      </c>
      <c r="C188" s="39">
        <v>40</v>
      </c>
      <c r="D188" s="39">
        <v>58</v>
      </c>
      <c r="E188" s="39">
        <v>42</v>
      </c>
      <c r="F188" s="39">
        <v>32</v>
      </c>
      <c r="G188" s="24">
        <v>31</v>
      </c>
      <c r="H188" s="24">
        <v>56</v>
      </c>
      <c r="I188" s="24">
        <v>28</v>
      </c>
      <c r="J188" s="24">
        <v>29</v>
      </c>
      <c r="K188" s="24"/>
      <c r="L188" s="24"/>
      <c r="M188" s="24"/>
      <c r="N188" s="24">
        <f t="shared" si="3"/>
        <v>332</v>
      </c>
      <c r="Q188" s="129"/>
    </row>
    <row r="189" spans="1:17" ht="13.5">
      <c r="A189" s="123" t="s">
        <v>218</v>
      </c>
      <c r="B189" s="5">
        <v>6</v>
      </c>
      <c r="C189" s="5">
        <v>30</v>
      </c>
      <c r="D189" s="5">
        <v>10</v>
      </c>
      <c r="E189" s="5">
        <v>25</v>
      </c>
      <c r="F189" s="5">
        <v>26</v>
      </c>
      <c r="G189" s="8">
        <v>12</v>
      </c>
      <c r="H189" s="8">
        <v>65</v>
      </c>
      <c r="I189" s="8">
        <v>18</v>
      </c>
      <c r="J189" s="8">
        <v>28</v>
      </c>
      <c r="K189" s="8"/>
      <c r="L189" s="8"/>
      <c r="M189" s="8"/>
      <c r="N189" s="8">
        <f t="shared" si="3"/>
        <v>220</v>
      </c>
      <c r="Q189" s="129"/>
    </row>
    <row r="190" spans="1:17" ht="13.5">
      <c r="A190" s="121" t="s">
        <v>219</v>
      </c>
      <c r="B190" s="39">
        <v>97</v>
      </c>
      <c r="C190" s="39">
        <v>79</v>
      </c>
      <c r="D190" s="39">
        <v>50</v>
      </c>
      <c r="E190" s="39">
        <v>50</v>
      </c>
      <c r="F190" s="39">
        <v>103</v>
      </c>
      <c r="G190" s="24">
        <v>258</v>
      </c>
      <c r="H190" s="24">
        <v>295</v>
      </c>
      <c r="I190" s="24">
        <v>284</v>
      </c>
      <c r="J190" s="24">
        <v>164</v>
      </c>
      <c r="K190" s="24"/>
      <c r="L190" s="24"/>
      <c r="M190" s="24"/>
      <c r="N190" s="24">
        <f t="shared" si="3"/>
        <v>1380</v>
      </c>
      <c r="Q190" s="129"/>
    </row>
    <row r="191" spans="1:17" ht="13.5">
      <c r="A191" s="123" t="s">
        <v>220</v>
      </c>
      <c r="B191" s="5">
        <v>1250</v>
      </c>
      <c r="C191" s="5">
        <v>1542</v>
      </c>
      <c r="D191" s="5">
        <v>1426</v>
      </c>
      <c r="E191" s="5">
        <v>785</v>
      </c>
      <c r="F191" s="5">
        <v>177</v>
      </c>
      <c r="G191" s="8">
        <v>270</v>
      </c>
      <c r="H191" s="8">
        <v>262</v>
      </c>
      <c r="I191" s="8">
        <v>221</v>
      </c>
      <c r="J191" s="8">
        <v>270</v>
      </c>
      <c r="K191" s="8"/>
      <c r="L191" s="8"/>
      <c r="M191" s="8"/>
      <c r="N191" s="8">
        <f t="shared" si="3"/>
        <v>6203</v>
      </c>
      <c r="Q191" s="129"/>
    </row>
    <row r="192" spans="1:17" ht="13.5">
      <c r="A192" s="121" t="s">
        <v>221</v>
      </c>
      <c r="B192" s="39">
        <v>702</v>
      </c>
      <c r="C192" s="39">
        <v>671</v>
      </c>
      <c r="D192" s="39">
        <v>259</v>
      </c>
      <c r="E192" s="39">
        <v>165</v>
      </c>
      <c r="F192" s="39">
        <v>61</v>
      </c>
      <c r="G192" s="24">
        <v>301</v>
      </c>
      <c r="H192" s="24">
        <v>394</v>
      </c>
      <c r="I192" s="24">
        <v>198</v>
      </c>
      <c r="J192" s="24">
        <v>356</v>
      </c>
      <c r="K192" s="24"/>
      <c r="L192" s="24"/>
      <c r="M192" s="24"/>
      <c r="N192" s="24">
        <f t="shared" si="3"/>
        <v>3107</v>
      </c>
      <c r="Q192" s="129"/>
    </row>
    <row r="193" spans="1:17" ht="13.5">
      <c r="A193" s="123" t="s">
        <v>222</v>
      </c>
      <c r="B193" s="5">
        <v>1</v>
      </c>
      <c r="C193" s="5">
        <v>1</v>
      </c>
      <c r="D193" s="5">
        <v>0</v>
      </c>
      <c r="E193" s="5">
        <v>0</v>
      </c>
      <c r="F193" s="5">
        <v>1</v>
      </c>
      <c r="G193" s="8">
        <v>2</v>
      </c>
      <c r="H193" s="8">
        <v>0</v>
      </c>
      <c r="I193" s="8">
        <v>1</v>
      </c>
      <c r="J193" s="8">
        <v>1</v>
      </c>
      <c r="K193" s="8"/>
      <c r="L193" s="8"/>
      <c r="M193" s="8"/>
      <c r="N193" s="8">
        <f t="shared" si="3"/>
        <v>7</v>
      </c>
      <c r="Q193" s="129"/>
    </row>
    <row r="194" spans="1:17" ht="13.5">
      <c r="A194" s="121" t="s">
        <v>223</v>
      </c>
      <c r="B194" s="39">
        <v>144</v>
      </c>
      <c r="C194" s="39">
        <v>154</v>
      </c>
      <c r="D194" s="39">
        <v>162</v>
      </c>
      <c r="E194" s="39">
        <v>145</v>
      </c>
      <c r="F194" s="39">
        <v>166</v>
      </c>
      <c r="G194" s="24">
        <v>196</v>
      </c>
      <c r="H194" s="24">
        <v>293</v>
      </c>
      <c r="I194" s="24">
        <v>295</v>
      </c>
      <c r="J194" s="24">
        <v>240</v>
      </c>
      <c r="K194" s="24"/>
      <c r="L194" s="24"/>
      <c r="M194" s="24"/>
      <c r="N194" s="24">
        <f t="shared" si="3"/>
        <v>1795</v>
      </c>
      <c r="Q194" s="129"/>
    </row>
    <row r="195" spans="1:17" ht="13.5">
      <c r="A195" s="123" t="s">
        <v>224</v>
      </c>
      <c r="B195" s="5">
        <v>2906</v>
      </c>
      <c r="C195" s="5">
        <v>2290</v>
      </c>
      <c r="D195" s="5">
        <v>3109</v>
      </c>
      <c r="E195" s="5">
        <v>3405</v>
      </c>
      <c r="F195" s="5">
        <v>3340</v>
      </c>
      <c r="G195" s="8">
        <v>4250</v>
      </c>
      <c r="H195" s="8">
        <v>5003</v>
      </c>
      <c r="I195" s="8">
        <v>3611</v>
      </c>
      <c r="J195" s="8">
        <v>4345</v>
      </c>
      <c r="K195" s="8"/>
      <c r="L195" s="8"/>
      <c r="M195" s="8"/>
      <c r="N195" s="8">
        <f t="shared" si="3"/>
        <v>32259</v>
      </c>
      <c r="Q195" s="129"/>
    </row>
    <row r="196" spans="1:17" ht="13.5">
      <c r="A196" s="121" t="s">
        <v>225</v>
      </c>
      <c r="B196" s="39">
        <v>699</v>
      </c>
      <c r="C196" s="39">
        <v>514</v>
      </c>
      <c r="D196" s="39">
        <v>281</v>
      </c>
      <c r="E196" s="39">
        <v>307</v>
      </c>
      <c r="F196" s="39">
        <v>399</v>
      </c>
      <c r="G196" s="24">
        <v>611</v>
      </c>
      <c r="H196" s="24">
        <v>800</v>
      </c>
      <c r="I196" s="24">
        <v>577</v>
      </c>
      <c r="J196" s="24">
        <v>569</v>
      </c>
      <c r="K196" s="24"/>
      <c r="L196" s="24"/>
      <c r="M196" s="24"/>
      <c r="N196" s="24">
        <f t="shared" si="3"/>
        <v>4757</v>
      </c>
      <c r="Q196" s="129"/>
    </row>
    <row r="197" spans="1:17" ht="13.5">
      <c r="A197" s="123" t="s">
        <v>226</v>
      </c>
      <c r="B197" s="5">
        <v>170</v>
      </c>
      <c r="C197" s="5">
        <v>104</v>
      </c>
      <c r="D197" s="5">
        <v>183</v>
      </c>
      <c r="E197" s="5">
        <v>157</v>
      </c>
      <c r="F197" s="5">
        <v>201</v>
      </c>
      <c r="G197" s="8">
        <v>210</v>
      </c>
      <c r="H197" s="8">
        <v>185</v>
      </c>
      <c r="I197" s="8">
        <v>185</v>
      </c>
      <c r="J197" s="8">
        <v>141</v>
      </c>
      <c r="K197" s="8"/>
      <c r="L197" s="8"/>
      <c r="M197" s="8"/>
      <c r="N197" s="8">
        <f t="shared" si="3"/>
        <v>1536</v>
      </c>
      <c r="Q197" s="129"/>
    </row>
    <row r="198" spans="1:17" ht="13.5">
      <c r="A198" s="121" t="s">
        <v>227</v>
      </c>
      <c r="B198" s="39">
        <v>1083</v>
      </c>
      <c r="C198" s="39">
        <v>1094</v>
      </c>
      <c r="D198" s="39">
        <v>958</v>
      </c>
      <c r="E198" s="39">
        <v>1117</v>
      </c>
      <c r="F198" s="39">
        <v>1087</v>
      </c>
      <c r="G198" s="24">
        <v>2156</v>
      </c>
      <c r="H198" s="24">
        <v>3146</v>
      </c>
      <c r="I198" s="24">
        <v>4633</v>
      </c>
      <c r="J198" s="24">
        <v>2802</v>
      </c>
      <c r="K198" s="24"/>
      <c r="L198" s="24"/>
      <c r="M198" s="24"/>
      <c r="N198" s="24">
        <f t="shared" si="3"/>
        <v>18076</v>
      </c>
      <c r="Q198" s="129"/>
    </row>
    <row r="199" spans="1:17" ht="13.5">
      <c r="A199" s="123" t="s">
        <v>228</v>
      </c>
      <c r="B199" s="5">
        <v>136</v>
      </c>
      <c r="C199" s="5">
        <v>118</v>
      </c>
      <c r="D199" s="5">
        <v>103</v>
      </c>
      <c r="E199" s="5">
        <v>86</v>
      </c>
      <c r="F199" s="5">
        <v>146</v>
      </c>
      <c r="G199" s="8">
        <v>133</v>
      </c>
      <c r="H199" s="8">
        <v>167</v>
      </c>
      <c r="I199" s="8">
        <v>180</v>
      </c>
      <c r="J199" s="8">
        <v>135</v>
      </c>
      <c r="K199" s="8"/>
      <c r="L199" s="8"/>
      <c r="M199" s="8"/>
      <c r="N199" s="8">
        <f t="shared" si="3"/>
        <v>1204</v>
      </c>
      <c r="Q199" s="129"/>
    </row>
    <row r="200" spans="1:17" ht="13.5">
      <c r="A200" s="121" t="s">
        <v>229</v>
      </c>
      <c r="B200" s="39">
        <v>1</v>
      </c>
      <c r="C200" s="39">
        <v>5</v>
      </c>
      <c r="D200" s="39">
        <v>2</v>
      </c>
      <c r="E200" s="39">
        <v>2</v>
      </c>
      <c r="F200" s="39">
        <v>0</v>
      </c>
      <c r="G200" s="24">
        <v>3</v>
      </c>
      <c r="H200" s="24">
        <v>25</v>
      </c>
      <c r="I200" s="24">
        <v>4</v>
      </c>
      <c r="J200" s="24">
        <v>2</v>
      </c>
      <c r="K200" s="24"/>
      <c r="L200" s="24"/>
      <c r="M200" s="24"/>
      <c r="N200" s="24">
        <f t="shared" si="3"/>
        <v>44</v>
      </c>
      <c r="Q200" s="129"/>
    </row>
    <row r="201" spans="1:17" ht="13.5">
      <c r="A201" s="123" t="s">
        <v>230</v>
      </c>
      <c r="B201" s="5">
        <v>269</v>
      </c>
      <c r="C201" s="5">
        <v>330</v>
      </c>
      <c r="D201" s="5">
        <v>129</v>
      </c>
      <c r="E201" s="5">
        <v>89</v>
      </c>
      <c r="F201" s="5">
        <v>124</v>
      </c>
      <c r="G201" s="8">
        <v>420</v>
      </c>
      <c r="H201" s="8">
        <v>210</v>
      </c>
      <c r="I201" s="8">
        <v>279</v>
      </c>
      <c r="J201" s="8">
        <v>862</v>
      </c>
      <c r="K201" s="8"/>
      <c r="L201" s="8"/>
      <c r="M201" s="8"/>
      <c r="N201" s="8">
        <f t="shared" si="3"/>
        <v>2712</v>
      </c>
      <c r="Q201" s="129"/>
    </row>
    <row r="202" spans="1:17" ht="13.5">
      <c r="A202" s="121" t="s">
        <v>231</v>
      </c>
      <c r="B202" s="39">
        <v>1</v>
      </c>
      <c r="C202" s="39">
        <v>9</v>
      </c>
      <c r="D202" s="39">
        <v>1</v>
      </c>
      <c r="E202" s="39">
        <v>0</v>
      </c>
      <c r="F202" s="39">
        <v>0</v>
      </c>
      <c r="G202" s="24">
        <v>0</v>
      </c>
      <c r="H202" s="24">
        <v>0</v>
      </c>
      <c r="I202" s="24">
        <v>4</v>
      </c>
      <c r="J202" s="24">
        <v>1</v>
      </c>
      <c r="K202" s="24"/>
      <c r="L202" s="24"/>
      <c r="M202" s="24"/>
      <c r="N202" s="24">
        <f t="shared" si="3"/>
        <v>16</v>
      </c>
      <c r="Q202" s="129"/>
    </row>
    <row r="203" spans="1:17" ht="13.5">
      <c r="A203" s="123" t="s">
        <v>232</v>
      </c>
      <c r="B203" s="5">
        <v>1869</v>
      </c>
      <c r="C203" s="5">
        <v>2056</v>
      </c>
      <c r="D203" s="5">
        <v>948</v>
      </c>
      <c r="E203" s="5">
        <v>583</v>
      </c>
      <c r="F203" s="5">
        <v>404</v>
      </c>
      <c r="G203" s="8">
        <v>898</v>
      </c>
      <c r="H203" s="8">
        <v>827</v>
      </c>
      <c r="I203" s="8">
        <v>575</v>
      </c>
      <c r="J203" s="8">
        <v>811</v>
      </c>
      <c r="K203" s="8"/>
      <c r="L203" s="8"/>
      <c r="M203" s="8"/>
      <c r="N203" s="8">
        <f t="shared" si="3"/>
        <v>8971</v>
      </c>
      <c r="Q203" s="129"/>
    </row>
    <row r="204" spans="1:17" ht="13.5">
      <c r="A204" s="121" t="s">
        <v>233</v>
      </c>
      <c r="B204" s="39">
        <v>1897</v>
      </c>
      <c r="C204" s="39">
        <v>1762</v>
      </c>
      <c r="D204" s="39">
        <v>769</v>
      </c>
      <c r="E204" s="39">
        <v>696</v>
      </c>
      <c r="F204" s="39">
        <v>653</v>
      </c>
      <c r="G204" s="24">
        <v>1246</v>
      </c>
      <c r="H204" s="24">
        <v>3854</v>
      </c>
      <c r="I204" s="24">
        <v>1650</v>
      </c>
      <c r="J204" s="24">
        <v>2359</v>
      </c>
      <c r="K204" s="24"/>
      <c r="L204" s="24"/>
      <c r="M204" s="24"/>
      <c r="N204" s="24">
        <f t="shared" si="3"/>
        <v>14886</v>
      </c>
      <c r="Q204" s="129"/>
    </row>
    <row r="205" spans="1:17" ht="13.5">
      <c r="A205" s="123" t="s">
        <v>234</v>
      </c>
      <c r="B205" s="5">
        <v>34</v>
      </c>
      <c r="C205" s="5">
        <v>43</v>
      </c>
      <c r="D205" s="5">
        <v>30</v>
      </c>
      <c r="E205" s="5">
        <v>29</v>
      </c>
      <c r="F205" s="5">
        <v>71</v>
      </c>
      <c r="G205" s="8">
        <v>77</v>
      </c>
      <c r="H205" s="8">
        <v>52</v>
      </c>
      <c r="I205" s="8">
        <v>55</v>
      </c>
      <c r="J205" s="8">
        <v>57</v>
      </c>
      <c r="K205" s="8"/>
      <c r="L205" s="8"/>
      <c r="M205" s="8"/>
      <c r="N205" s="8">
        <f t="shared" si="3"/>
        <v>448</v>
      </c>
      <c r="Q205" s="129"/>
    </row>
    <row r="206" spans="1:17" ht="13.5">
      <c r="A206" s="121" t="s">
        <v>235</v>
      </c>
      <c r="B206" s="39">
        <v>59</v>
      </c>
      <c r="C206" s="39">
        <v>24</v>
      </c>
      <c r="D206" s="39">
        <v>28</v>
      </c>
      <c r="E206" s="39">
        <v>19</v>
      </c>
      <c r="F206" s="39">
        <v>25</v>
      </c>
      <c r="G206" s="24">
        <v>94</v>
      </c>
      <c r="H206" s="24">
        <v>216</v>
      </c>
      <c r="I206" s="24">
        <v>247</v>
      </c>
      <c r="J206" s="24">
        <v>100</v>
      </c>
      <c r="K206" s="24"/>
      <c r="L206" s="24"/>
      <c r="M206" s="24"/>
      <c r="N206" s="24">
        <f t="shared" si="3"/>
        <v>812</v>
      </c>
      <c r="Q206" s="129"/>
    </row>
    <row r="207" spans="1:17" ht="13.5">
      <c r="A207" s="123" t="s">
        <v>236</v>
      </c>
      <c r="B207" s="5">
        <v>0</v>
      </c>
      <c r="C207" s="5">
        <v>4</v>
      </c>
      <c r="D207" s="5">
        <v>6</v>
      </c>
      <c r="E207" s="5">
        <v>2</v>
      </c>
      <c r="F207" s="5">
        <v>3</v>
      </c>
      <c r="G207" s="8">
        <v>3</v>
      </c>
      <c r="H207" s="8">
        <v>8</v>
      </c>
      <c r="I207" s="8">
        <v>13</v>
      </c>
      <c r="J207" s="8">
        <v>8</v>
      </c>
      <c r="K207" s="8"/>
      <c r="L207" s="8"/>
      <c r="M207" s="8"/>
      <c r="N207" s="8">
        <f t="shared" si="3"/>
        <v>47</v>
      </c>
      <c r="Q207" s="129"/>
    </row>
    <row r="208" spans="1:17" ht="13.5">
      <c r="A208" s="121" t="s">
        <v>237</v>
      </c>
      <c r="B208" s="39">
        <v>44</v>
      </c>
      <c r="C208" s="39">
        <v>59</v>
      </c>
      <c r="D208" s="39">
        <v>46</v>
      </c>
      <c r="E208" s="39">
        <v>55</v>
      </c>
      <c r="F208" s="39">
        <v>52</v>
      </c>
      <c r="G208" s="24">
        <v>63</v>
      </c>
      <c r="H208" s="24">
        <v>150</v>
      </c>
      <c r="I208" s="24">
        <v>94</v>
      </c>
      <c r="J208" s="24">
        <v>59</v>
      </c>
      <c r="K208" s="24"/>
      <c r="L208" s="24"/>
      <c r="M208" s="24"/>
      <c r="N208" s="24">
        <f t="shared" si="3"/>
        <v>622</v>
      </c>
      <c r="Q208" s="129"/>
    </row>
    <row r="209" spans="1:17" ht="13.5">
      <c r="A209" s="123" t="s">
        <v>238</v>
      </c>
      <c r="B209" s="5">
        <v>1</v>
      </c>
      <c r="C209" s="5">
        <v>0</v>
      </c>
      <c r="D209" s="5">
        <v>0</v>
      </c>
      <c r="E209" s="5">
        <v>0</v>
      </c>
      <c r="F209" s="5">
        <v>0</v>
      </c>
      <c r="G209" s="8">
        <v>1</v>
      </c>
      <c r="H209" s="8">
        <v>0</v>
      </c>
      <c r="I209" s="8">
        <v>1</v>
      </c>
      <c r="J209" s="8">
        <v>1</v>
      </c>
      <c r="K209" s="8"/>
      <c r="L209" s="8"/>
      <c r="M209" s="8"/>
      <c r="N209" s="8">
        <f t="shared" si="3"/>
        <v>4</v>
      </c>
      <c r="Q209" s="129"/>
    </row>
    <row r="210" spans="1:17" ht="13.5">
      <c r="A210" s="121" t="s">
        <v>239</v>
      </c>
      <c r="B210" s="39">
        <v>19</v>
      </c>
      <c r="C210" s="39">
        <v>20</v>
      </c>
      <c r="D210" s="39">
        <v>15</v>
      </c>
      <c r="E210" s="39">
        <v>18</v>
      </c>
      <c r="F210" s="39">
        <v>22</v>
      </c>
      <c r="G210" s="24">
        <v>34</v>
      </c>
      <c r="H210" s="24">
        <v>28</v>
      </c>
      <c r="I210" s="24">
        <v>26</v>
      </c>
      <c r="J210" s="24">
        <v>27</v>
      </c>
      <c r="K210" s="24"/>
      <c r="L210" s="24"/>
      <c r="M210" s="24"/>
      <c r="N210" s="24">
        <f t="shared" si="3"/>
        <v>209</v>
      </c>
      <c r="Q210" s="129"/>
    </row>
    <row r="211" spans="1:17" ht="13.5">
      <c r="A211" s="123" t="s">
        <v>240</v>
      </c>
      <c r="B211" s="5">
        <v>4</v>
      </c>
      <c r="C211" s="5">
        <v>0</v>
      </c>
      <c r="D211" s="5">
        <v>0</v>
      </c>
      <c r="E211" s="5">
        <v>0</v>
      </c>
      <c r="F211" s="5">
        <v>0</v>
      </c>
      <c r="G211" s="8">
        <v>0</v>
      </c>
      <c r="H211" s="8">
        <v>0</v>
      </c>
      <c r="I211" s="8">
        <v>0</v>
      </c>
      <c r="J211" s="8">
        <v>0</v>
      </c>
      <c r="K211" s="8"/>
      <c r="L211" s="8"/>
      <c r="M211" s="8"/>
      <c r="N211" s="8">
        <f t="shared" si="3"/>
        <v>4</v>
      </c>
      <c r="Q211" s="129"/>
    </row>
    <row r="212" spans="1:17" ht="13.5">
      <c r="A212" s="121" t="s">
        <v>241</v>
      </c>
      <c r="B212" s="39">
        <v>26</v>
      </c>
      <c r="C212" s="39">
        <v>12</v>
      </c>
      <c r="D212" s="39">
        <v>12</v>
      </c>
      <c r="E212" s="39">
        <v>16</v>
      </c>
      <c r="F212" s="39">
        <v>13</v>
      </c>
      <c r="G212" s="24">
        <v>19</v>
      </c>
      <c r="H212" s="24">
        <v>16</v>
      </c>
      <c r="I212" s="24">
        <v>12</v>
      </c>
      <c r="J212" s="24">
        <v>13</v>
      </c>
      <c r="K212" s="24"/>
      <c r="L212" s="24"/>
      <c r="M212" s="24"/>
      <c r="N212" s="24">
        <f t="shared" si="3"/>
        <v>139</v>
      </c>
      <c r="Q212" s="129"/>
    </row>
    <row r="213" spans="1:17" ht="13.5">
      <c r="A213" s="123" t="s">
        <v>242</v>
      </c>
      <c r="B213" s="5">
        <v>145</v>
      </c>
      <c r="C213" s="5">
        <v>155</v>
      </c>
      <c r="D213" s="5">
        <v>134</v>
      </c>
      <c r="E213" s="5">
        <v>77</v>
      </c>
      <c r="F213" s="5">
        <v>102</v>
      </c>
      <c r="G213" s="8">
        <v>173</v>
      </c>
      <c r="H213" s="8">
        <v>186</v>
      </c>
      <c r="I213" s="8">
        <v>175</v>
      </c>
      <c r="J213" s="8">
        <v>166</v>
      </c>
      <c r="K213" s="8"/>
      <c r="L213" s="8"/>
      <c r="M213" s="8"/>
      <c r="N213" s="8">
        <f t="shared" si="3"/>
        <v>1313</v>
      </c>
      <c r="Q213" s="129"/>
    </row>
    <row r="214" spans="1:17" ht="13.5">
      <c r="A214" s="121" t="s">
        <v>243</v>
      </c>
      <c r="B214" s="39">
        <v>1053</v>
      </c>
      <c r="C214" s="39">
        <v>745</v>
      </c>
      <c r="D214" s="39">
        <v>846</v>
      </c>
      <c r="E214" s="39">
        <v>774</v>
      </c>
      <c r="F214" s="39">
        <v>841</v>
      </c>
      <c r="G214" s="24">
        <v>1522</v>
      </c>
      <c r="H214" s="24">
        <v>1007</v>
      </c>
      <c r="I214" s="24">
        <v>902</v>
      </c>
      <c r="J214" s="24">
        <v>986</v>
      </c>
      <c r="K214" s="24"/>
      <c r="L214" s="24"/>
      <c r="M214" s="24"/>
      <c r="N214" s="24">
        <f aca="true" t="shared" si="4" ref="N214:N232">SUM(B214:M214)</f>
        <v>8676</v>
      </c>
      <c r="Q214" s="129"/>
    </row>
    <row r="215" spans="1:17" ht="13.5">
      <c r="A215" s="123" t="s">
        <v>244</v>
      </c>
      <c r="B215" s="5">
        <v>0</v>
      </c>
      <c r="C215" s="5">
        <v>1</v>
      </c>
      <c r="D215" s="5">
        <v>2</v>
      </c>
      <c r="E215" s="5">
        <v>0</v>
      </c>
      <c r="F215" s="5">
        <v>0</v>
      </c>
      <c r="G215" s="8">
        <v>1</v>
      </c>
      <c r="H215" s="8">
        <v>0</v>
      </c>
      <c r="I215" s="8">
        <v>1</v>
      </c>
      <c r="J215" s="8">
        <v>2</v>
      </c>
      <c r="K215" s="8"/>
      <c r="L215" s="8"/>
      <c r="M215" s="8"/>
      <c r="N215" s="8">
        <f t="shared" si="4"/>
        <v>7</v>
      </c>
      <c r="Q215" s="129"/>
    </row>
    <row r="216" spans="1:17" ht="13.5">
      <c r="A216" s="125" t="s">
        <v>245</v>
      </c>
      <c r="B216" s="126">
        <v>0</v>
      </c>
      <c r="C216" s="126">
        <v>0</v>
      </c>
      <c r="D216" s="126">
        <v>0</v>
      </c>
      <c r="E216" s="126">
        <v>0</v>
      </c>
      <c r="F216" s="126">
        <v>0</v>
      </c>
      <c r="G216" s="24">
        <v>0</v>
      </c>
      <c r="H216" s="24">
        <v>0</v>
      </c>
      <c r="I216" s="24">
        <v>0</v>
      </c>
      <c r="J216" s="24">
        <v>0</v>
      </c>
      <c r="K216" s="24"/>
      <c r="L216" s="24"/>
      <c r="M216" s="24"/>
      <c r="N216" s="24">
        <f t="shared" si="4"/>
        <v>0</v>
      </c>
      <c r="Q216" s="129"/>
    </row>
    <row r="217" spans="1:17" ht="13.5">
      <c r="A217" s="123" t="s">
        <v>246</v>
      </c>
      <c r="B217" s="5">
        <v>3253</v>
      </c>
      <c r="C217" s="5">
        <v>3258</v>
      </c>
      <c r="D217" s="5">
        <v>3131</v>
      </c>
      <c r="E217" s="5">
        <v>3465</v>
      </c>
      <c r="F217" s="5">
        <v>3481</v>
      </c>
      <c r="G217" s="8">
        <v>4139</v>
      </c>
      <c r="H217" s="8">
        <v>3815</v>
      </c>
      <c r="I217" s="8">
        <v>4052</v>
      </c>
      <c r="J217" s="8">
        <v>3959</v>
      </c>
      <c r="K217" s="8"/>
      <c r="L217" s="8"/>
      <c r="M217" s="8"/>
      <c r="N217" s="8">
        <f t="shared" si="4"/>
        <v>32553</v>
      </c>
      <c r="Q217" s="129"/>
    </row>
    <row r="218" spans="1:17" ht="13.5">
      <c r="A218" s="125" t="s">
        <v>247</v>
      </c>
      <c r="B218" s="39">
        <v>728</v>
      </c>
      <c r="C218" s="39">
        <v>364</v>
      </c>
      <c r="D218" s="39">
        <v>373</v>
      </c>
      <c r="E218" s="39">
        <v>207</v>
      </c>
      <c r="F218" s="39">
        <v>212</v>
      </c>
      <c r="G218" s="24">
        <v>192</v>
      </c>
      <c r="H218" s="24">
        <v>201</v>
      </c>
      <c r="I218" s="24">
        <v>182</v>
      </c>
      <c r="J218" s="24">
        <v>190</v>
      </c>
      <c r="K218" s="24"/>
      <c r="L218" s="24"/>
      <c r="M218" s="24"/>
      <c r="N218" s="24">
        <f t="shared" si="4"/>
        <v>2649</v>
      </c>
      <c r="Q218" s="129"/>
    </row>
    <row r="219" spans="1:17" ht="13.5">
      <c r="A219" s="123" t="s">
        <v>248</v>
      </c>
      <c r="B219" s="5">
        <v>165</v>
      </c>
      <c r="C219" s="5">
        <v>209</v>
      </c>
      <c r="D219" s="5">
        <v>197</v>
      </c>
      <c r="E219" s="5">
        <v>173</v>
      </c>
      <c r="F219" s="5">
        <v>193</v>
      </c>
      <c r="G219" s="8">
        <v>654</v>
      </c>
      <c r="H219" s="8">
        <v>682</v>
      </c>
      <c r="I219" s="8">
        <v>423</v>
      </c>
      <c r="J219" s="8">
        <v>349</v>
      </c>
      <c r="K219" s="8"/>
      <c r="L219" s="8"/>
      <c r="M219" s="8"/>
      <c r="N219" s="8">
        <f t="shared" si="4"/>
        <v>3045</v>
      </c>
      <c r="Q219" s="129"/>
    </row>
    <row r="220" spans="1:17" ht="13.5">
      <c r="A220" s="121" t="s">
        <v>249</v>
      </c>
      <c r="B220" s="39">
        <v>5042</v>
      </c>
      <c r="C220" s="39">
        <v>5615</v>
      </c>
      <c r="D220" s="39">
        <v>3995</v>
      </c>
      <c r="E220" s="39">
        <v>3692</v>
      </c>
      <c r="F220" s="39">
        <v>3793</v>
      </c>
      <c r="G220" s="24">
        <v>7633</v>
      </c>
      <c r="H220" s="24">
        <v>11883</v>
      </c>
      <c r="I220" s="24">
        <v>9852</v>
      </c>
      <c r="J220" s="24">
        <v>8455</v>
      </c>
      <c r="K220" s="24"/>
      <c r="L220" s="24"/>
      <c r="M220" s="24"/>
      <c r="N220" s="24">
        <f t="shared" si="4"/>
        <v>59960</v>
      </c>
      <c r="Q220" s="129"/>
    </row>
    <row r="221" spans="1:17" ht="13.5">
      <c r="A221" s="123" t="s">
        <v>261</v>
      </c>
      <c r="B221" s="5">
        <v>8098</v>
      </c>
      <c r="C221" s="5">
        <v>8469</v>
      </c>
      <c r="D221" s="5">
        <v>6707</v>
      </c>
      <c r="E221" s="5">
        <v>4614</v>
      </c>
      <c r="F221" s="5">
        <v>7665</v>
      </c>
      <c r="G221" s="8">
        <v>16121</v>
      </c>
      <c r="H221" s="8">
        <v>18451</v>
      </c>
      <c r="I221" s="8">
        <v>14416</v>
      </c>
      <c r="J221" s="8">
        <v>12375</v>
      </c>
      <c r="K221" s="8"/>
      <c r="L221" s="8"/>
      <c r="M221" s="8"/>
      <c r="N221" s="8">
        <f t="shared" si="4"/>
        <v>96916</v>
      </c>
      <c r="Q221" s="129"/>
    </row>
    <row r="222" spans="1:17" ht="13.5">
      <c r="A222" s="121" t="s">
        <v>250</v>
      </c>
      <c r="B222" s="39">
        <v>20</v>
      </c>
      <c r="C222" s="39">
        <v>149</v>
      </c>
      <c r="D222" s="39">
        <v>6</v>
      </c>
      <c r="E222" s="39">
        <v>18</v>
      </c>
      <c r="F222" s="39">
        <v>11</v>
      </c>
      <c r="G222" s="24">
        <v>23</v>
      </c>
      <c r="H222" s="24">
        <v>45</v>
      </c>
      <c r="I222" s="24">
        <v>31</v>
      </c>
      <c r="J222" s="24">
        <v>67</v>
      </c>
      <c r="K222" s="24"/>
      <c r="L222" s="24"/>
      <c r="M222" s="24"/>
      <c r="N222" s="24">
        <f t="shared" si="4"/>
        <v>370</v>
      </c>
      <c r="Q222" s="129"/>
    </row>
    <row r="223" spans="1:17" ht="13.5">
      <c r="A223" s="123" t="s">
        <v>251</v>
      </c>
      <c r="B223" s="5">
        <v>7</v>
      </c>
      <c r="C223" s="5">
        <v>4</v>
      </c>
      <c r="D223" s="5">
        <v>5</v>
      </c>
      <c r="E223" s="5">
        <v>3</v>
      </c>
      <c r="F223" s="5">
        <v>4</v>
      </c>
      <c r="G223" s="8">
        <v>5</v>
      </c>
      <c r="H223" s="8">
        <v>2</v>
      </c>
      <c r="I223" s="8">
        <v>11</v>
      </c>
      <c r="J223" s="8">
        <v>7</v>
      </c>
      <c r="K223" s="8"/>
      <c r="L223" s="8"/>
      <c r="M223" s="8"/>
      <c r="N223" s="8">
        <f t="shared" si="4"/>
        <v>48</v>
      </c>
      <c r="Q223" s="129"/>
    </row>
    <row r="224" spans="1:17" ht="13.5">
      <c r="A224" s="121" t="s">
        <v>252</v>
      </c>
      <c r="B224" s="39">
        <v>1</v>
      </c>
      <c r="C224" s="39">
        <v>3</v>
      </c>
      <c r="D224" s="39">
        <v>8</v>
      </c>
      <c r="E224" s="39">
        <v>4</v>
      </c>
      <c r="F224" s="39">
        <v>2</v>
      </c>
      <c r="G224" s="24">
        <v>2</v>
      </c>
      <c r="H224" s="24">
        <v>1</v>
      </c>
      <c r="I224" s="24">
        <v>2</v>
      </c>
      <c r="J224" s="24">
        <v>2</v>
      </c>
      <c r="K224" s="24"/>
      <c r="L224" s="24"/>
      <c r="M224" s="24"/>
      <c r="N224" s="24">
        <f t="shared" si="4"/>
        <v>25</v>
      </c>
      <c r="Q224" s="129"/>
    </row>
    <row r="225" spans="1:17" ht="13.5">
      <c r="A225" s="123" t="s">
        <v>253</v>
      </c>
      <c r="B225" s="5">
        <v>0</v>
      </c>
      <c r="C225" s="5">
        <v>0</v>
      </c>
      <c r="D225" s="5">
        <v>0</v>
      </c>
      <c r="E225" s="5">
        <v>0</v>
      </c>
      <c r="F225" s="5">
        <v>0</v>
      </c>
      <c r="G225" s="8">
        <v>0</v>
      </c>
      <c r="H225" s="8">
        <v>1</v>
      </c>
      <c r="I225" s="8">
        <v>1</v>
      </c>
      <c r="J225" s="8">
        <v>0</v>
      </c>
      <c r="K225" s="8"/>
      <c r="L225" s="8"/>
      <c r="M225" s="8"/>
      <c r="N225" s="8">
        <f t="shared" si="4"/>
        <v>2</v>
      </c>
      <c r="Q225" s="129"/>
    </row>
    <row r="226" spans="1:17" ht="13.5">
      <c r="A226" s="121" t="s">
        <v>254</v>
      </c>
      <c r="B226" s="39">
        <v>0</v>
      </c>
      <c r="C226" s="39">
        <v>0</v>
      </c>
      <c r="D226" s="39">
        <v>0</v>
      </c>
      <c r="E226" s="39">
        <v>0</v>
      </c>
      <c r="F226" s="39">
        <v>0</v>
      </c>
      <c r="G226" s="24">
        <v>0</v>
      </c>
      <c r="H226" s="24">
        <v>0</v>
      </c>
      <c r="I226" s="24">
        <v>0</v>
      </c>
      <c r="J226" s="24">
        <v>0</v>
      </c>
      <c r="K226" s="24"/>
      <c r="L226" s="24"/>
      <c r="M226" s="24"/>
      <c r="N226" s="24">
        <f t="shared" si="4"/>
        <v>0</v>
      </c>
      <c r="Q226" s="129"/>
    </row>
    <row r="227" spans="1:17" ht="13.5">
      <c r="A227" s="123" t="s">
        <v>255</v>
      </c>
      <c r="B227" s="5">
        <v>11</v>
      </c>
      <c r="C227" s="5">
        <v>10</v>
      </c>
      <c r="D227" s="5">
        <v>9</v>
      </c>
      <c r="E227" s="5">
        <v>13</v>
      </c>
      <c r="F227" s="5">
        <v>7</v>
      </c>
      <c r="G227" s="8">
        <v>12</v>
      </c>
      <c r="H227" s="8">
        <v>13</v>
      </c>
      <c r="I227" s="8">
        <v>15</v>
      </c>
      <c r="J227" s="8">
        <v>14</v>
      </c>
      <c r="K227" s="8"/>
      <c r="L227" s="8"/>
      <c r="M227" s="8"/>
      <c r="N227" s="8">
        <f t="shared" si="4"/>
        <v>104</v>
      </c>
      <c r="Q227" s="129"/>
    </row>
    <row r="228" spans="1:17" ht="13.5">
      <c r="A228" s="121" t="s">
        <v>256</v>
      </c>
      <c r="B228" s="39">
        <v>48</v>
      </c>
      <c r="C228" s="39">
        <v>71</v>
      </c>
      <c r="D228" s="39">
        <v>80</v>
      </c>
      <c r="E228" s="39">
        <v>68</v>
      </c>
      <c r="F228" s="39">
        <v>61</v>
      </c>
      <c r="G228" s="24">
        <v>83</v>
      </c>
      <c r="H228" s="24">
        <v>96</v>
      </c>
      <c r="I228" s="24">
        <v>86</v>
      </c>
      <c r="J228" s="24">
        <v>113</v>
      </c>
      <c r="K228" s="24"/>
      <c r="L228" s="24"/>
      <c r="M228" s="24"/>
      <c r="N228" s="24">
        <f t="shared" si="4"/>
        <v>706</v>
      </c>
      <c r="Q228" s="129"/>
    </row>
    <row r="229" spans="1:17" ht="13.5">
      <c r="A229" s="123" t="s">
        <v>257</v>
      </c>
      <c r="B229" s="5">
        <v>0</v>
      </c>
      <c r="C229" s="5">
        <v>2</v>
      </c>
      <c r="D229" s="5">
        <v>0</v>
      </c>
      <c r="E229" s="5">
        <v>0</v>
      </c>
      <c r="F229" s="5">
        <v>0</v>
      </c>
      <c r="G229" s="8">
        <v>1</v>
      </c>
      <c r="H229" s="8">
        <v>2</v>
      </c>
      <c r="I229" s="8">
        <v>14</v>
      </c>
      <c r="J229" s="8">
        <v>2</v>
      </c>
      <c r="K229" s="8"/>
      <c r="L229" s="8"/>
      <c r="M229" s="8"/>
      <c r="N229" s="8">
        <f t="shared" si="4"/>
        <v>21</v>
      </c>
      <c r="Q229" s="129"/>
    </row>
    <row r="230" spans="1:17" ht="13.5">
      <c r="A230" s="121" t="s">
        <v>258</v>
      </c>
      <c r="B230" s="39">
        <v>57</v>
      </c>
      <c r="C230" s="39">
        <v>71</v>
      </c>
      <c r="D230" s="39">
        <v>94</v>
      </c>
      <c r="E230" s="39">
        <v>44</v>
      </c>
      <c r="F230" s="39">
        <v>89</v>
      </c>
      <c r="G230" s="24">
        <v>174</v>
      </c>
      <c r="H230" s="24">
        <v>134</v>
      </c>
      <c r="I230" s="24">
        <v>159</v>
      </c>
      <c r="J230" s="24">
        <v>113</v>
      </c>
      <c r="K230" s="24"/>
      <c r="L230" s="24"/>
      <c r="M230" s="24"/>
      <c r="N230" s="24">
        <f t="shared" si="4"/>
        <v>935</v>
      </c>
      <c r="Q230" s="129"/>
    </row>
    <row r="231" spans="1:17" ht="13.5">
      <c r="A231" s="123" t="s">
        <v>259</v>
      </c>
      <c r="B231" s="5">
        <v>869</v>
      </c>
      <c r="C231" s="5">
        <v>4205</v>
      </c>
      <c r="D231" s="5">
        <v>4946</v>
      </c>
      <c r="E231" s="5">
        <v>5026</v>
      </c>
      <c r="F231" s="5">
        <v>4856</v>
      </c>
      <c r="G231" s="8">
        <v>5470</v>
      </c>
      <c r="H231" s="8">
        <v>6373</v>
      </c>
      <c r="I231" s="8">
        <v>6649</v>
      </c>
      <c r="J231" s="8">
        <v>6411</v>
      </c>
      <c r="K231" s="8"/>
      <c r="L231" s="8"/>
      <c r="M231" s="8"/>
      <c r="N231" s="8">
        <f t="shared" si="4"/>
        <v>44805</v>
      </c>
      <c r="Q231" s="129"/>
    </row>
    <row r="232" spans="1:17" ht="13.5">
      <c r="A232" s="121" t="s">
        <v>260</v>
      </c>
      <c r="B232" s="39">
        <v>2437</v>
      </c>
      <c r="C232" s="39">
        <v>2248</v>
      </c>
      <c r="D232" s="39">
        <v>2709</v>
      </c>
      <c r="E232" s="39">
        <v>2844</v>
      </c>
      <c r="F232" s="39">
        <v>2674</v>
      </c>
      <c r="G232" s="24">
        <v>2838</v>
      </c>
      <c r="H232" s="24">
        <v>3306</v>
      </c>
      <c r="I232" s="24">
        <v>3316</v>
      </c>
      <c r="J232" s="24">
        <v>3496</v>
      </c>
      <c r="K232" s="24"/>
      <c r="L232" s="24"/>
      <c r="M232" s="24"/>
      <c r="N232" s="24">
        <f t="shared" si="4"/>
        <v>25868</v>
      </c>
      <c r="Q232" s="129"/>
    </row>
    <row r="233" spans="1:17" ht="13.5">
      <c r="A233" s="127" t="s">
        <v>1</v>
      </c>
      <c r="B233" s="137">
        <f aca="true" t="shared" si="5" ref="B233:N233">SUM(B21:B232)</f>
        <v>146877</v>
      </c>
      <c r="C233" s="127">
        <f t="shared" si="5"/>
        <v>144019</v>
      </c>
      <c r="D233" s="127">
        <f t="shared" si="5"/>
        <v>118186</v>
      </c>
      <c r="E233" s="127">
        <f t="shared" si="5"/>
        <v>96852</v>
      </c>
      <c r="F233" s="128">
        <f t="shared" si="5"/>
        <v>106497</v>
      </c>
      <c r="G233" s="128">
        <f t="shared" si="5"/>
        <v>146896</v>
      </c>
      <c r="H233" s="128">
        <f t="shared" si="5"/>
        <v>185929</v>
      </c>
      <c r="I233" s="128">
        <f t="shared" si="5"/>
        <v>186030</v>
      </c>
      <c r="J233" s="128">
        <f t="shared" si="5"/>
        <v>168708</v>
      </c>
      <c r="K233" s="128">
        <f t="shared" si="5"/>
        <v>0</v>
      </c>
      <c r="L233" s="128">
        <f t="shared" si="5"/>
        <v>0</v>
      </c>
      <c r="M233" s="128">
        <f t="shared" si="5"/>
        <v>0</v>
      </c>
      <c r="N233" s="127">
        <f t="shared" si="5"/>
        <v>1299994</v>
      </c>
      <c r="Q233" s="129"/>
    </row>
    <row r="234" ht="13.5">
      <c r="A234" s="7" t="s">
        <v>20</v>
      </c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B16:I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X73"/>
  <sheetViews>
    <sheetView showGridLines="0" zoomScalePageLayoutView="0" workbookViewId="0" topLeftCell="A58">
      <selection activeCell="F68" sqref="F68:F69"/>
    </sheetView>
  </sheetViews>
  <sheetFormatPr defaultColWidth="9.140625" defaultRowHeight="15"/>
  <cols>
    <col min="1" max="1" width="5.140625" style="1" customWidth="1"/>
    <col min="2" max="2" width="20.7109375" style="1" customWidth="1"/>
    <col min="3" max="3" width="13.140625" style="1" customWidth="1"/>
    <col min="4" max="5" width="10.57421875" style="1" customWidth="1"/>
    <col min="6" max="6" width="12.7109375" style="1" customWidth="1"/>
    <col min="7" max="8" width="10.57421875" style="1" customWidth="1"/>
    <col min="9" max="9" width="13.140625" style="1" customWidth="1"/>
    <col min="10" max="11" width="10.57421875" style="1" customWidth="1"/>
    <col min="12" max="12" width="13.28125" style="1" customWidth="1"/>
    <col min="13" max="14" width="10.57421875" style="1" customWidth="1"/>
    <col min="15" max="15" width="12.28125" style="1" customWidth="1"/>
    <col min="16" max="17" width="10.28125" style="1" customWidth="1"/>
    <col min="18" max="18" width="14.421875" style="1" customWidth="1"/>
    <col min="19" max="20" width="11.57421875" style="1" customWidth="1"/>
    <col min="21" max="21" width="15.140625" style="1" customWidth="1"/>
    <col min="22" max="23" width="11.8515625" style="1" customWidth="1"/>
    <col min="24" max="24" width="14.140625" style="1" customWidth="1"/>
    <col min="25" max="16384" width="9.140625" style="1" customWidth="1"/>
  </cols>
  <sheetData>
    <row r="1" spans="1:24" s="90" customFormat="1" ht="15">
      <c r="A1" s="1"/>
      <c r="B1" s="88" t="s">
        <v>43</v>
      </c>
      <c r="C1" s="88"/>
      <c r="D1" s="88"/>
      <c r="E1" s="88"/>
      <c r="F1" s="88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2:6" ht="15">
      <c r="B2" s="145">
        <v>2015</v>
      </c>
      <c r="C2" s="146"/>
      <c r="D2" s="146"/>
      <c r="E2" s="146"/>
      <c r="F2" s="147"/>
    </row>
    <row r="3" spans="2:6" ht="31.5" customHeight="1">
      <c r="B3" s="91" t="s">
        <v>3</v>
      </c>
      <c r="C3" s="92" t="s">
        <v>44</v>
      </c>
      <c r="D3" s="16" t="s">
        <v>45</v>
      </c>
      <c r="E3" s="16" t="s">
        <v>46</v>
      </c>
      <c r="F3" s="91" t="s">
        <v>47</v>
      </c>
    </row>
    <row r="4" spans="2:6" ht="13.5">
      <c r="B4" s="93" t="s">
        <v>4</v>
      </c>
      <c r="C4" s="94">
        <v>680671</v>
      </c>
      <c r="D4" s="95">
        <v>283231.419</v>
      </c>
      <c r="E4" s="95">
        <v>17448.846</v>
      </c>
      <c r="F4" s="96">
        <f>C4+D4-E4</f>
        <v>946453.573</v>
      </c>
    </row>
    <row r="5" spans="2:6" ht="13.5">
      <c r="B5" s="97" t="s">
        <v>5</v>
      </c>
      <c r="C5" s="98">
        <v>708794</v>
      </c>
      <c r="D5" s="99">
        <v>251858.452</v>
      </c>
      <c r="E5" s="99">
        <v>27821.732</v>
      </c>
      <c r="F5" s="100">
        <f>C5+D5-E5</f>
        <v>932830.7200000001</v>
      </c>
    </row>
    <row r="6" spans="2:6" ht="13.5">
      <c r="B6" s="93" t="s">
        <v>6</v>
      </c>
      <c r="C6" s="94">
        <v>872397</v>
      </c>
      <c r="D6" s="95">
        <v>212660.917</v>
      </c>
      <c r="E6" s="95">
        <v>46089.394</v>
      </c>
      <c r="F6" s="96">
        <f>C6+D6-E6</f>
        <v>1038968.5229999999</v>
      </c>
    </row>
    <row r="7" spans="2:6" ht="13.5">
      <c r="B7" s="101" t="s">
        <v>7</v>
      </c>
      <c r="C7" s="98">
        <v>878298</v>
      </c>
      <c r="D7" s="99">
        <v>149121.198</v>
      </c>
      <c r="E7" s="99">
        <v>37722.905</v>
      </c>
      <c r="F7" s="100">
        <f>C7+D7-E7</f>
        <v>989696.293</v>
      </c>
    </row>
    <row r="8" spans="2:6" ht="15">
      <c r="B8" s="102" t="s">
        <v>2</v>
      </c>
      <c r="C8" s="103">
        <f>SUM(C4:C7)</f>
        <v>3140160</v>
      </c>
      <c r="D8" s="44">
        <f>SUM(D4:D7)</f>
        <v>896871.986</v>
      </c>
      <c r="E8" s="104">
        <f>SUM(E4:E7)</f>
        <v>129082.87700000001</v>
      </c>
      <c r="F8" s="105">
        <f>SUM(F4:F7)</f>
        <v>3907949.109</v>
      </c>
    </row>
    <row r="10" spans="2:6" ht="15">
      <c r="B10" s="145">
        <v>2016</v>
      </c>
      <c r="C10" s="146"/>
      <c r="D10" s="146"/>
      <c r="E10" s="146"/>
      <c r="F10" s="147"/>
    </row>
    <row r="11" spans="2:6" ht="30">
      <c r="B11" s="91" t="s">
        <v>3</v>
      </c>
      <c r="C11" s="92" t="s">
        <v>44</v>
      </c>
      <c r="D11" s="16" t="s">
        <v>45</v>
      </c>
      <c r="E11" s="106" t="s">
        <v>46</v>
      </c>
      <c r="F11" s="91" t="s">
        <v>47</v>
      </c>
    </row>
    <row r="12" spans="2:6" ht="13.5">
      <c r="B12" s="93" t="s">
        <v>4</v>
      </c>
      <c r="C12" s="94">
        <v>947114</v>
      </c>
      <c r="D12" s="95">
        <v>191938.432</v>
      </c>
      <c r="E12" s="107">
        <v>26174.727</v>
      </c>
      <c r="F12" s="96">
        <f>C12+D12-E12</f>
        <v>1112877.705</v>
      </c>
    </row>
    <row r="13" spans="2:6" ht="13.5">
      <c r="B13" s="97" t="s">
        <v>5</v>
      </c>
      <c r="C13" s="98">
        <v>1006662</v>
      </c>
      <c r="D13" s="99">
        <v>124794.15000000001</v>
      </c>
      <c r="E13" s="108">
        <v>60473.2</v>
      </c>
      <c r="F13" s="100">
        <f>C13+D13-E13</f>
        <v>1070982.95</v>
      </c>
    </row>
    <row r="14" spans="2:6" ht="13.5">
      <c r="B14" s="93" t="s">
        <v>6</v>
      </c>
      <c r="C14" s="94">
        <v>999275</v>
      </c>
      <c r="D14" s="95">
        <v>116301.73799999998</v>
      </c>
      <c r="E14" s="107">
        <v>80156.11</v>
      </c>
      <c r="F14" s="96">
        <f>C14+D14-E14</f>
        <v>1035420.6279999999</v>
      </c>
    </row>
    <row r="15" spans="2:6" ht="13.5">
      <c r="B15" s="101" t="s">
        <v>7</v>
      </c>
      <c r="C15" s="98">
        <v>1094660.8</v>
      </c>
      <c r="D15" s="99">
        <v>80272.574</v>
      </c>
      <c r="E15" s="108">
        <v>86702.083</v>
      </c>
      <c r="F15" s="100">
        <f>C15+D15-E15</f>
        <v>1088231.291</v>
      </c>
    </row>
    <row r="16" spans="2:6" ht="15">
      <c r="B16" s="102" t="s">
        <v>2</v>
      </c>
      <c r="C16" s="103">
        <f>SUM(C12:C15)</f>
        <v>4047711.8</v>
      </c>
      <c r="D16" s="44">
        <f>SUM(D12:D15)</f>
        <v>513306.894</v>
      </c>
      <c r="E16" s="44">
        <f>SUM(E12:E15)</f>
        <v>253506.12</v>
      </c>
      <c r="F16" s="105">
        <f>SUM(F12:F15)</f>
        <v>4307512.574</v>
      </c>
    </row>
    <row r="18" spans="2:6" ht="15">
      <c r="B18" s="145">
        <v>2017</v>
      </c>
      <c r="C18" s="146"/>
      <c r="D18" s="146"/>
      <c r="E18" s="146"/>
      <c r="F18" s="147"/>
    </row>
    <row r="19" spans="2:6" ht="30">
      <c r="B19" s="91" t="s">
        <v>3</v>
      </c>
      <c r="C19" s="92" t="s">
        <v>44</v>
      </c>
      <c r="D19" s="16" t="s">
        <v>45</v>
      </c>
      <c r="E19" s="106" t="s">
        <v>46</v>
      </c>
      <c r="F19" s="91" t="s">
        <v>47</v>
      </c>
    </row>
    <row r="20" spans="2:6" ht="13.5">
      <c r="B20" s="93" t="s">
        <v>4</v>
      </c>
      <c r="C20" s="94">
        <v>1056642</v>
      </c>
      <c r="D20" s="95">
        <v>39920.503</v>
      </c>
      <c r="E20" s="107">
        <v>63121.8</v>
      </c>
      <c r="F20" s="96">
        <f>C20+D20-E20</f>
        <v>1033440.703</v>
      </c>
    </row>
    <row r="21" spans="2:6" ht="13.5">
      <c r="B21" s="97" t="s">
        <v>5</v>
      </c>
      <c r="C21" s="98">
        <v>1006727</v>
      </c>
      <c r="D21" s="99">
        <v>48135.836</v>
      </c>
      <c r="E21" s="108">
        <v>61379.979</v>
      </c>
      <c r="F21" s="100">
        <f>C21+D21-E21</f>
        <v>993482.8569999998</v>
      </c>
    </row>
    <row r="22" spans="2:6" ht="13.5">
      <c r="B22" s="93" t="s">
        <v>6</v>
      </c>
      <c r="C22" s="94">
        <v>1033498</v>
      </c>
      <c r="D22" s="95">
        <v>34402.168</v>
      </c>
      <c r="E22" s="107">
        <v>57785.824850000005</v>
      </c>
      <c r="F22" s="96">
        <f>C22+D22-E22</f>
        <v>1010114.3431500001</v>
      </c>
    </row>
    <row r="23" spans="2:6" ht="13.5">
      <c r="B23" s="101" t="s">
        <v>7</v>
      </c>
      <c r="C23" s="98">
        <v>1300817</v>
      </c>
      <c r="D23" s="99">
        <v>66140.629</v>
      </c>
      <c r="E23" s="108">
        <v>44299.911</v>
      </c>
      <c r="F23" s="100">
        <f>C23+D23-E23</f>
        <v>1322657.7179999999</v>
      </c>
    </row>
    <row r="24" spans="2:6" ht="15">
      <c r="B24" s="102" t="s">
        <v>2</v>
      </c>
      <c r="C24" s="103">
        <f>SUM(C20:C23)</f>
        <v>4397684</v>
      </c>
      <c r="D24" s="44">
        <f>SUM(D20:D23)</f>
        <v>188599.136</v>
      </c>
      <c r="E24" s="44">
        <f>SUM(E20:E23)</f>
        <v>226587.51485</v>
      </c>
      <c r="F24" s="105">
        <f>SUM(F20:F23)</f>
        <v>4359695.62115</v>
      </c>
    </row>
    <row r="26" spans="2:6" ht="15">
      <c r="B26" s="145">
        <v>2018</v>
      </c>
      <c r="C26" s="146"/>
      <c r="D26" s="146"/>
      <c r="E26" s="146"/>
      <c r="F26" s="147"/>
    </row>
    <row r="27" spans="2:6" ht="30">
      <c r="B27" s="91" t="s">
        <v>3</v>
      </c>
      <c r="C27" s="92" t="s">
        <v>44</v>
      </c>
      <c r="D27" s="16" t="s">
        <v>45</v>
      </c>
      <c r="E27" s="106" t="s">
        <v>46</v>
      </c>
      <c r="F27" s="91" t="s">
        <v>47</v>
      </c>
    </row>
    <row r="28" spans="2:6" ht="13.5">
      <c r="B28" s="93" t="s">
        <v>4</v>
      </c>
      <c r="C28" s="94">
        <v>1226217</v>
      </c>
      <c r="D28" s="95">
        <v>43233.367</v>
      </c>
      <c r="E28" s="107">
        <v>49917.7175</v>
      </c>
      <c r="F28" s="96">
        <f>C28+D28-E28</f>
        <v>1219532.6495</v>
      </c>
    </row>
    <row r="29" spans="2:6" ht="13.5">
      <c r="B29" s="97" t="s">
        <v>5</v>
      </c>
      <c r="C29" s="98">
        <v>1153936</v>
      </c>
      <c r="D29" s="99">
        <v>93815.239</v>
      </c>
      <c r="E29" s="108">
        <v>57202.987</v>
      </c>
      <c r="F29" s="100">
        <f>C29+D29-E29</f>
        <v>1190548.252</v>
      </c>
    </row>
    <row r="30" spans="2:6" ht="13.5">
      <c r="B30" s="93" t="s">
        <v>6</v>
      </c>
      <c r="C30" s="94">
        <v>976228</v>
      </c>
      <c r="D30" s="95">
        <v>59919.438</v>
      </c>
      <c r="E30" s="107">
        <v>50834.928</v>
      </c>
      <c r="F30" s="96">
        <f>C30+D30-E30</f>
        <v>985312.51</v>
      </c>
    </row>
    <row r="31" spans="2:6" ht="13.5">
      <c r="B31" s="101" t="s">
        <v>7</v>
      </c>
      <c r="C31" s="98">
        <v>1183928</v>
      </c>
      <c r="D31" s="99">
        <v>144210.45799999998</v>
      </c>
      <c r="E31" s="108">
        <v>38493.00625</v>
      </c>
      <c r="F31" s="100">
        <f>C31+D31-E31</f>
        <v>1289645.45175</v>
      </c>
    </row>
    <row r="32" spans="2:6" ht="15">
      <c r="B32" s="102" t="s">
        <v>2</v>
      </c>
      <c r="C32" s="103">
        <f>SUM(C28:C31)</f>
        <v>4540309</v>
      </c>
      <c r="D32" s="44">
        <f>SUM(D28:D31)</f>
        <v>341178.502</v>
      </c>
      <c r="E32" s="44">
        <f>SUM(E28:E31)</f>
        <v>196448.63875</v>
      </c>
      <c r="F32" s="105">
        <f>SUM(F28:F31)</f>
        <v>4685038.86325</v>
      </c>
    </row>
    <row r="34" spans="2:6" ht="15">
      <c r="B34" s="145">
        <v>2019</v>
      </c>
      <c r="C34" s="146"/>
      <c r="D34" s="146"/>
      <c r="E34" s="146"/>
      <c r="F34" s="147"/>
    </row>
    <row r="35" spans="2:6" ht="30">
      <c r="B35" s="91" t="s">
        <v>3</v>
      </c>
      <c r="C35" s="92" t="s">
        <v>44</v>
      </c>
      <c r="D35" s="16" t="s">
        <v>45</v>
      </c>
      <c r="E35" s="106" t="s">
        <v>46</v>
      </c>
      <c r="F35" s="91" t="s">
        <v>47</v>
      </c>
    </row>
    <row r="36" spans="2:6" ht="13.5">
      <c r="B36" s="93" t="s">
        <v>4</v>
      </c>
      <c r="C36" s="109">
        <v>1155022.2</v>
      </c>
      <c r="D36" s="39">
        <v>38794.513999999996</v>
      </c>
      <c r="E36" s="110">
        <v>81972.7</v>
      </c>
      <c r="F36" s="96">
        <f>C36+D36-E36</f>
        <v>1111844.014</v>
      </c>
    </row>
    <row r="37" spans="2:6" ht="13.5">
      <c r="B37" s="97" t="s">
        <v>5</v>
      </c>
      <c r="C37" s="111">
        <v>1027473.4</v>
      </c>
      <c r="D37" s="112">
        <v>129512.12300000002</v>
      </c>
      <c r="E37" s="113">
        <v>108043.21</v>
      </c>
      <c r="F37" s="100">
        <f>C37+D37-E37</f>
        <v>1048942.313</v>
      </c>
    </row>
    <row r="38" spans="2:6" ht="13.5">
      <c r="B38" s="93" t="s">
        <v>6</v>
      </c>
      <c r="C38" s="109">
        <v>1636380.7</v>
      </c>
      <c r="D38" s="39">
        <v>92295.384</v>
      </c>
      <c r="E38" s="110">
        <v>117936.24</v>
      </c>
      <c r="F38" s="96">
        <f>C38+D38-E38</f>
        <v>1610739.844</v>
      </c>
    </row>
    <row r="39" spans="2:6" ht="13.5">
      <c r="B39" s="101" t="s">
        <v>7</v>
      </c>
      <c r="C39" s="111">
        <v>1472001.55</v>
      </c>
      <c r="D39" s="112">
        <v>187977.299</v>
      </c>
      <c r="E39" s="113">
        <v>102654.91</v>
      </c>
      <c r="F39" s="100">
        <f>C39+D39-E39</f>
        <v>1557323.939</v>
      </c>
    </row>
    <row r="40" spans="2:6" ht="15">
      <c r="B40" s="102" t="s">
        <v>2</v>
      </c>
      <c r="C40" s="103">
        <f>SUM(C36:C39)</f>
        <v>5290877.85</v>
      </c>
      <c r="D40" s="44">
        <f>SUM(D36:D39)</f>
        <v>448579.32</v>
      </c>
      <c r="E40" s="44">
        <f>SUM(E36:E39)</f>
        <v>410607.06000000006</v>
      </c>
      <c r="F40" s="105">
        <f>SUM(F36:F39)</f>
        <v>5328850.11</v>
      </c>
    </row>
    <row r="42" spans="2:6" ht="15">
      <c r="B42" s="145">
        <v>2020</v>
      </c>
      <c r="C42" s="146"/>
      <c r="D42" s="146"/>
      <c r="E42" s="146"/>
      <c r="F42" s="147"/>
    </row>
    <row r="43" spans="2:6" ht="30">
      <c r="B43" s="91" t="s">
        <v>3</v>
      </c>
      <c r="C43" s="92" t="s">
        <v>44</v>
      </c>
      <c r="D43" s="16" t="s">
        <v>45</v>
      </c>
      <c r="E43" s="106" t="s">
        <v>46</v>
      </c>
      <c r="F43" s="91" t="s">
        <v>47</v>
      </c>
    </row>
    <row r="44" spans="2:6" ht="13.5">
      <c r="B44" s="93" t="s">
        <v>4</v>
      </c>
      <c r="C44" s="94">
        <v>1250686.03</v>
      </c>
      <c r="D44" s="95">
        <v>109955.555</v>
      </c>
      <c r="E44" s="107">
        <v>118602.68206</v>
      </c>
      <c r="F44" s="96">
        <f>C44+D44-E44</f>
        <v>1242038.90294</v>
      </c>
    </row>
    <row r="45" spans="2:6" ht="13.5">
      <c r="B45" s="97" t="s">
        <v>5</v>
      </c>
      <c r="C45" s="114">
        <v>1334388.85</v>
      </c>
      <c r="D45" s="115">
        <v>154130.555</v>
      </c>
      <c r="E45" s="116">
        <v>53096.92</v>
      </c>
      <c r="F45" s="100">
        <f>C45+D45-E45</f>
        <v>1435422.485</v>
      </c>
    </row>
    <row r="46" spans="2:6" ht="13.5">
      <c r="B46" s="93" t="s">
        <v>6</v>
      </c>
      <c r="C46" s="94">
        <v>1562148.05</v>
      </c>
      <c r="D46" s="95">
        <v>283860.00899999996</v>
      </c>
      <c r="E46" s="107">
        <v>206892.3595</v>
      </c>
      <c r="F46" s="96">
        <f>C46+D46-E46</f>
        <v>1639115.6994999999</v>
      </c>
    </row>
    <row r="47" spans="2:6" ht="13.5">
      <c r="B47" s="101" t="s">
        <v>7</v>
      </c>
      <c r="C47" s="114">
        <v>1458402.9200000002</v>
      </c>
      <c r="D47" s="115">
        <v>168983.021</v>
      </c>
      <c r="E47" s="116">
        <v>115274.822514</v>
      </c>
      <c r="F47" s="100">
        <f>C47+D47-E47</f>
        <v>1512111.1184860002</v>
      </c>
    </row>
    <row r="48" spans="2:6" ht="15">
      <c r="B48" s="102" t="s">
        <v>2</v>
      </c>
      <c r="C48" s="103">
        <f>SUM(C44:C47)</f>
        <v>5605625.85</v>
      </c>
      <c r="D48" s="44">
        <f>SUM(D44:D47)</f>
        <v>716929.1399999999</v>
      </c>
      <c r="E48" s="44">
        <f>SUM(E44:E47)</f>
        <v>493866.78407399997</v>
      </c>
      <c r="F48" s="105">
        <f>SUM(F44:F47)</f>
        <v>5828688.205926</v>
      </c>
    </row>
    <row r="50" spans="2:6" ht="15">
      <c r="B50" s="145">
        <v>2021</v>
      </c>
      <c r="C50" s="146"/>
      <c r="D50" s="146"/>
      <c r="E50" s="146"/>
      <c r="F50" s="147"/>
    </row>
    <row r="51" spans="2:6" ht="30" customHeight="1">
      <c r="B51" s="91" t="s">
        <v>3</v>
      </c>
      <c r="C51" s="92" t="s">
        <v>44</v>
      </c>
      <c r="D51" s="16" t="s">
        <v>45</v>
      </c>
      <c r="E51" s="106" t="s">
        <v>46</v>
      </c>
      <c r="F51" s="91" t="s">
        <v>47</v>
      </c>
    </row>
    <row r="52" spans="2:6" ht="18" customHeight="1">
      <c r="B52" s="93" t="s">
        <v>4</v>
      </c>
      <c r="C52" s="94">
        <v>1487964</v>
      </c>
      <c r="D52" s="95">
        <v>263084.948</v>
      </c>
      <c r="E52" s="107">
        <v>87039.49536999999</v>
      </c>
      <c r="F52" s="96">
        <f>C52+D52-E52</f>
        <v>1664009.45263</v>
      </c>
    </row>
    <row r="53" spans="2:6" ht="13.5">
      <c r="B53" s="97" t="s">
        <v>5</v>
      </c>
      <c r="C53" s="114">
        <v>1452629</v>
      </c>
      <c r="D53" s="115">
        <v>41868.808</v>
      </c>
      <c r="E53" s="116">
        <v>99199.9531</v>
      </c>
      <c r="F53" s="100">
        <f>C53+D53-E53</f>
        <v>1395297.8549</v>
      </c>
    </row>
    <row r="54" spans="2:6" ht="13.5">
      <c r="B54" s="93" t="s">
        <v>6</v>
      </c>
      <c r="C54" s="94">
        <v>1777695</v>
      </c>
      <c r="D54" s="95">
        <v>181340.58000000002</v>
      </c>
      <c r="E54" s="107">
        <v>126617.17345000002</v>
      </c>
      <c r="F54" s="96">
        <f>C54+D54-E54</f>
        <v>1832418.40655</v>
      </c>
    </row>
    <row r="55" spans="2:6" ht="13.5">
      <c r="B55" s="101" t="s">
        <v>7</v>
      </c>
      <c r="C55" s="114">
        <v>1896071</v>
      </c>
      <c r="D55" s="115">
        <v>204179.57400000002</v>
      </c>
      <c r="E55" s="116">
        <v>128971.84386</v>
      </c>
      <c r="F55" s="100">
        <f>C55+D55-E55</f>
        <v>1971278.73014</v>
      </c>
    </row>
    <row r="56" spans="2:6" ht="15">
      <c r="B56" s="102" t="s">
        <v>2</v>
      </c>
      <c r="C56" s="103">
        <f>SUM(C52:C55)</f>
        <v>6614359</v>
      </c>
      <c r="D56" s="44">
        <f>SUM(D52:D55)</f>
        <v>690473.91</v>
      </c>
      <c r="E56" s="44">
        <f>SUM(E52:E55)</f>
        <v>441828.46577999997</v>
      </c>
      <c r="F56" s="105">
        <f>SUM(F52:F55)</f>
        <v>6863004.444220001</v>
      </c>
    </row>
    <row r="58" spans="2:6" ht="15">
      <c r="B58" s="145">
        <v>2022</v>
      </c>
      <c r="C58" s="146">
        <v>2022</v>
      </c>
      <c r="D58" s="146"/>
      <c r="E58" s="146"/>
      <c r="F58" s="147"/>
    </row>
    <row r="59" spans="2:6" ht="32.25" customHeight="1">
      <c r="B59" s="91" t="s">
        <v>3</v>
      </c>
      <c r="C59" s="92" t="s">
        <v>44</v>
      </c>
      <c r="D59" s="16" t="s">
        <v>45</v>
      </c>
      <c r="E59" s="106" t="s">
        <v>46</v>
      </c>
      <c r="F59" s="91" t="s">
        <v>47</v>
      </c>
    </row>
    <row r="60" spans="2:6" ht="13.5">
      <c r="B60" s="93" t="s">
        <v>4</v>
      </c>
      <c r="C60" s="94">
        <v>1840051</v>
      </c>
      <c r="D60" s="136">
        <v>158926</v>
      </c>
      <c r="E60" s="133">
        <v>113060.1794717</v>
      </c>
      <c r="F60" s="96">
        <f>C60+D60-E60</f>
        <v>1885916.8205283</v>
      </c>
    </row>
    <row r="61" spans="2:6" ht="13.5">
      <c r="B61" s="97" t="s">
        <v>5</v>
      </c>
      <c r="C61" s="114">
        <v>1769432</v>
      </c>
      <c r="D61" s="135">
        <v>160166</v>
      </c>
      <c r="E61" s="134">
        <v>121732.236842</v>
      </c>
      <c r="F61" s="100">
        <f>C61+D61-E61</f>
        <v>1807865.763158</v>
      </c>
    </row>
    <row r="62" spans="2:6" ht="13.5">
      <c r="B62" s="93" t="s">
        <v>6</v>
      </c>
      <c r="C62" s="94">
        <v>1946332</v>
      </c>
      <c r="D62" s="95">
        <v>187060</v>
      </c>
      <c r="E62" s="95">
        <v>116093</v>
      </c>
      <c r="F62" s="96">
        <f>C62+D62-E62</f>
        <v>2017299</v>
      </c>
    </row>
    <row r="63" spans="2:6" ht="13.5">
      <c r="B63" s="101" t="s">
        <v>7</v>
      </c>
      <c r="C63" s="114">
        <v>2042258</v>
      </c>
      <c r="D63" s="135">
        <v>210674</v>
      </c>
      <c r="E63" s="134">
        <v>140653</v>
      </c>
      <c r="F63" s="100">
        <f>C63+D63-E63</f>
        <v>2112279</v>
      </c>
    </row>
    <row r="64" spans="2:6" ht="15">
      <c r="B64" s="102" t="s">
        <v>2</v>
      </c>
      <c r="C64" s="103">
        <f>SUM(C60:C63)</f>
        <v>7598073</v>
      </c>
      <c r="D64" s="44">
        <f>SUM(D60:D63)</f>
        <v>716826</v>
      </c>
      <c r="E64" s="44">
        <f>SUM(E60:E63)</f>
        <v>491538.4163137</v>
      </c>
      <c r="F64" s="105">
        <f>SUM(F60:F63)</f>
        <v>7823360.5836863</v>
      </c>
    </row>
    <row r="66" spans="2:6" ht="15">
      <c r="B66" s="142">
        <v>2023</v>
      </c>
      <c r="C66" s="143"/>
      <c r="D66" s="143"/>
      <c r="E66" s="143"/>
      <c r="F66" s="144"/>
    </row>
    <row r="67" spans="2:6" ht="30">
      <c r="B67" s="91" t="s">
        <v>3</v>
      </c>
      <c r="C67" s="92" t="s">
        <v>44</v>
      </c>
      <c r="D67" s="16" t="s">
        <v>45</v>
      </c>
      <c r="E67" s="106" t="s">
        <v>46</v>
      </c>
      <c r="F67" s="91" t="s">
        <v>47</v>
      </c>
    </row>
    <row r="68" spans="2:6" ht="13.5">
      <c r="B68" s="93" t="s">
        <v>4</v>
      </c>
      <c r="C68" s="136">
        <v>1776722</v>
      </c>
      <c r="D68" s="136">
        <v>238476</v>
      </c>
      <c r="E68" s="133">
        <v>150367</v>
      </c>
      <c r="F68" s="133">
        <f>C68+D68-E68</f>
        <v>1864831</v>
      </c>
    </row>
    <row r="69" spans="2:6" ht="13.5">
      <c r="B69" s="97" t="s">
        <v>5</v>
      </c>
      <c r="C69" s="114">
        <v>1836060</v>
      </c>
      <c r="D69" s="135">
        <v>175799</v>
      </c>
      <c r="E69" s="134">
        <v>123728</v>
      </c>
      <c r="F69" s="100">
        <f>C69+D69-E69</f>
        <v>1888131</v>
      </c>
    </row>
    <row r="70" spans="2:6" ht="13.5">
      <c r="B70" s="93" t="s">
        <v>6</v>
      </c>
      <c r="C70" s="94"/>
      <c r="D70" s="95"/>
      <c r="E70" s="95"/>
      <c r="F70" s="96">
        <f>C70+D70-E70</f>
        <v>0</v>
      </c>
    </row>
    <row r="71" spans="2:6" ht="13.5">
      <c r="B71" s="101" t="s">
        <v>7</v>
      </c>
      <c r="C71" s="114"/>
      <c r="D71" s="135"/>
      <c r="E71" s="134"/>
      <c r="F71" s="100">
        <f>C71+D71-E71</f>
        <v>0</v>
      </c>
    </row>
    <row r="72" spans="2:6" ht="15">
      <c r="B72" s="102" t="s">
        <v>2</v>
      </c>
      <c r="C72" s="103">
        <f>SUM(C68:C71)</f>
        <v>3612782</v>
      </c>
      <c r="D72" s="44">
        <f>SUM(D68:D71)</f>
        <v>414275</v>
      </c>
      <c r="E72" s="44">
        <f>SUM(E68:E71)</f>
        <v>274095</v>
      </c>
      <c r="F72" s="105">
        <f>SUM(F68:F71)</f>
        <v>3752962</v>
      </c>
    </row>
    <row r="73" ht="13.5">
      <c r="B73" s="9" t="s">
        <v>27</v>
      </c>
    </row>
  </sheetData>
  <sheetProtection/>
  <mergeCells count="9">
    <mergeCell ref="B66:F66"/>
    <mergeCell ref="B50:F50"/>
    <mergeCell ref="B58:F58"/>
    <mergeCell ref="B2:F2"/>
    <mergeCell ref="B10:F10"/>
    <mergeCell ref="B18:F18"/>
    <mergeCell ref="B26:F26"/>
    <mergeCell ref="B34:F34"/>
    <mergeCell ref="B42:F4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"/>
  <sheetViews>
    <sheetView showGridLines="0" zoomScalePageLayoutView="0" workbookViewId="0" topLeftCell="H1">
      <selection activeCell="S20" sqref="S20"/>
    </sheetView>
  </sheetViews>
  <sheetFormatPr defaultColWidth="9.140625" defaultRowHeight="15"/>
  <cols>
    <col min="1" max="1" width="20.7109375" style="1" customWidth="1"/>
    <col min="2" max="3" width="10.57421875" style="1" hidden="1" customWidth="1"/>
    <col min="4" max="4" width="14.140625" style="1" customWidth="1"/>
    <col min="5" max="5" width="12.140625" style="1" customWidth="1"/>
    <col min="6" max="6" width="13.421875" style="1" bestFit="1" customWidth="1"/>
    <col min="7" max="7" width="12.28125" style="1" bestFit="1" customWidth="1"/>
    <col min="8" max="8" width="13.140625" style="1" customWidth="1"/>
    <col min="9" max="9" width="12.7109375" style="1" bestFit="1" customWidth="1"/>
    <col min="10" max="13" width="13.421875" style="1" bestFit="1" customWidth="1"/>
    <col min="14" max="14" width="13.57421875" style="1" bestFit="1" customWidth="1"/>
    <col min="15" max="15" width="13.421875" style="1" bestFit="1" customWidth="1"/>
    <col min="16" max="16" width="13.421875" style="1" customWidth="1"/>
    <col min="17" max="18" width="13.8515625" style="1" customWidth="1"/>
    <col min="19" max="19" width="14.140625" style="1" customWidth="1"/>
    <col min="20" max="16384" width="9.140625" style="1" customWidth="1"/>
  </cols>
  <sheetData>
    <row r="1" spans="1:19" ht="13.5">
      <c r="A1" s="20" t="s">
        <v>32</v>
      </c>
      <c r="B1" s="19"/>
      <c r="C1" s="19"/>
      <c r="D1" s="19"/>
      <c r="E1" s="19"/>
      <c r="F1" s="19"/>
      <c r="G1" s="19"/>
      <c r="H1" s="19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4.25">
      <c r="A2" s="12" t="s">
        <v>19</v>
      </c>
      <c r="B2" s="148">
        <v>2015</v>
      </c>
      <c r="C2" s="149"/>
      <c r="D2" s="148">
        <v>2016</v>
      </c>
      <c r="E2" s="149"/>
      <c r="F2" s="148">
        <v>2017</v>
      </c>
      <c r="G2" s="149"/>
      <c r="H2" s="148">
        <v>2018</v>
      </c>
      <c r="I2" s="149"/>
      <c r="J2" s="148">
        <v>2019</v>
      </c>
      <c r="K2" s="149"/>
      <c r="L2" s="148">
        <v>2020</v>
      </c>
      <c r="M2" s="149"/>
      <c r="N2" s="148">
        <v>2021</v>
      </c>
      <c r="O2" s="149"/>
      <c r="P2" s="148">
        <v>2022</v>
      </c>
      <c r="Q2" s="149"/>
      <c r="R2" s="148">
        <v>2023</v>
      </c>
      <c r="S2" s="149"/>
    </row>
    <row r="3" spans="1:19" ht="13.5">
      <c r="A3" s="10"/>
      <c r="B3" s="11" t="s">
        <v>29</v>
      </c>
      <c r="C3" s="11" t="s">
        <v>30</v>
      </c>
      <c r="D3" s="11" t="s">
        <v>29</v>
      </c>
      <c r="E3" s="11" t="s">
        <v>30</v>
      </c>
      <c r="F3" s="11" t="s">
        <v>29</v>
      </c>
      <c r="G3" s="11" t="s">
        <v>30</v>
      </c>
      <c r="H3" s="11" t="s">
        <v>29</v>
      </c>
      <c r="I3" s="11" t="s">
        <v>30</v>
      </c>
      <c r="J3" s="11" t="s">
        <v>29</v>
      </c>
      <c r="K3" s="11" t="s">
        <v>30</v>
      </c>
      <c r="L3" s="11" t="s">
        <v>29</v>
      </c>
      <c r="M3" s="11" t="s">
        <v>30</v>
      </c>
      <c r="N3" s="11" t="s">
        <v>29</v>
      </c>
      <c r="O3" s="11" t="s">
        <v>30</v>
      </c>
      <c r="P3" s="11" t="s">
        <v>29</v>
      </c>
      <c r="Q3" s="11" t="s">
        <v>30</v>
      </c>
      <c r="R3" s="11" t="s">
        <v>29</v>
      </c>
      <c r="S3" s="11" t="s">
        <v>30</v>
      </c>
    </row>
    <row r="4" spans="1:19" ht="13.5">
      <c r="A4" s="38" t="s">
        <v>8</v>
      </c>
      <c r="B4" s="39"/>
      <c r="C4" s="39"/>
      <c r="D4" s="39">
        <v>3823089946</v>
      </c>
      <c r="E4" s="39">
        <v>675154730</v>
      </c>
      <c r="F4" s="39">
        <v>3823089946</v>
      </c>
      <c r="G4" s="39">
        <v>675154730</v>
      </c>
      <c r="H4" s="39">
        <v>4239093828</v>
      </c>
      <c r="I4" s="39">
        <v>656576893</v>
      </c>
      <c r="J4" s="39">
        <v>4369711669</v>
      </c>
      <c r="K4" s="39">
        <v>882625896</v>
      </c>
      <c r="L4" s="39">
        <v>4544174118</v>
      </c>
      <c r="M4" s="39">
        <v>1172278645</v>
      </c>
      <c r="N4" s="39">
        <v>4355819316</v>
      </c>
      <c r="O4" s="39">
        <v>2904988879</v>
      </c>
      <c r="P4" s="39">
        <v>4297473321</v>
      </c>
      <c r="Q4" s="39">
        <v>4315493635</v>
      </c>
      <c r="R4" s="39">
        <v>5855469004</v>
      </c>
      <c r="S4" s="39">
        <v>5254834902</v>
      </c>
    </row>
    <row r="5" spans="1:19" ht="13.5">
      <c r="A5" s="4" t="s">
        <v>9</v>
      </c>
      <c r="B5" s="5"/>
      <c r="C5" s="5"/>
      <c r="D5" s="5">
        <v>3523014800</v>
      </c>
      <c r="E5" s="5">
        <v>608490422</v>
      </c>
      <c r="F5" s="5">
        <v>3523014800</v>
      </c>
      <c r="G5" s="5">
        <v>608490422</v>
      </c>
      <c r="H5" s="5">
        <v>3877991736</v>
      </c>
      <c r="I5" s="5">
        <v>599168644</v>
      </c>
      <c r="J5" s="5">
        <v>3882337392</v>
      </c>
      <c r="K5" s="5">
        <v>766265594</v>
      </c>
      <c r="L5" s="5">
        <v>4041895666</v>
      </c>
      <c r="M5" s="5">
        <v>1321038465</v>
      </c>
      <c r="N5" s="5">
        <v>3968824289</v>
      </c>
      <c r="O5" s="5">
        <v>2607699589</v>
      </c>
      <c r="P5" s="5">
        <v>3918619188</v>
      </c>
      <c r="Q5" s="5">
        <v>3994860905</v>
      </c>
      <c r="R5" s="5">
        <v>5197384249</v>
      </c>
      <c r="S5" s="5">
        <v>4702881869</v>
      </c>
    </row>
    <row r="6" spans="1:19" ht="13.5">
      <c r="A6" s="38" t="s">
        <v>10</v>
      </c>
      <c r="B6" s="39"/>
      <c r="C6" s="39"/>
      <c r="D6" s="39">
        <v>3596389937</v>
      </c>
      <c r="E6" s="39">
        <v>624500511</v>
      </c>
      <c r="F6" s="39">
        <v>3596389937</v>
      </c>
      <c r="G6" s="39">
        <v>624500511</v>
      </c>
      <c r="H6" s="39">
        <v>4076639261</v>
      </c>
      <c r="I6" s="39">
        <v>681354773</v>
      </c>
      <c r="J6" s="39">
        <v>4401772164</v>
      </c>
      <c r="K6" s="39">
        <v>874002002</v>
      </c>
      <c r="L6" s="39">
        <v>4658607195</v>
      </c>
      <c r="M6" s="39">
        <v>1824791390</v>
      </c>
      <c r="N6" s="39">
        <v>4265019690</v>
      </c>
      <c r="O6" s="39">
        <v>2965817444</v>
      </c>
      <c r="P6" s="39">
        <v>4521015002</v>
      </c>
      <c r="Q6" s="39">
        <v>4724852884</v>
      </c>
      <c r="R6" s="39">
        <v>5854304950</v>
      </c>
      <c r="S6" s="39">
        <v>5173231723</v>
      </c>
    </row>
    <row r="7" spans="1:19" ht="13.5">
      <c r="A7" s="4" t="s">
        <v>11</v>
      </c>
      <c r="B7" s="5"/>
      <c r="C7" s="6"/>
      <c r="D7" s="5">
        <v>3297747878</v>
      </c>
      <c r="E7" s="5">
        <v>521197762</v>
      </c>
      <c r="F7" s="5">
        <v>3499640441</v>
      </c>
      <c r="G7" s="5">
        <v>586629208</v>
      </c>
      <c r="H7" s="5">
        <v>4036132297</v>
      </c>
      <c r="I7" s="5">
        <v>678145212</v>
      </c>
      <c r="J7" s="5">
        <v>4354874807</v>
      </c>
      <c r="K7" s="5">
        <v>867247115</v>
      </c>
      <c r="L7" s="5">
        <v>4196755563</v>
      </c>
      <c r="M7" s="5">
        <v>1917045073</v>
      </c>
      <c r="N7" s="5">
        <v>3708888927</v>
      </c>
      <c r="O7" s="5">
        <v>2811006375</v>
      </c>
      <c r="P7" s="5">
        <v>4532070224</v>
      </c>
      <c r="Q7" s="5">
        <v>4638734637</v>
      </c>
      <c r="R7" s="5">
        <v>5715456313</v>
      </c>
      <c r="S7" s="5">
        <v>5030510867</v>
      </c>
    </row>
    <row r="8" spans="1:19" ht="13.5">
      <c r="A8" s="38" t="s">
        <v>0</v>
      </c>
      <c r="B8" s="39"/>
      <c r="C8" s="39"/>
      <c r="D8" s="39">
        <v>3679977614</v>
      </c>
      <c r="E8" s="39">
        <v>577988874</v>
      </c>
      <c r="F8" s="39">
        <v>3668897137</v>
      </c>
      <c r="G8" s="39">
        <v>590329209</v>
      </c>
      <c r="H8" s="39">
        <v>4334503516</v>
      </c>
      <c r="I8" s="39">
        <v>769198569</v>
      </c>
      <c r="J8" s="39">
        <v>4389241930</v>
      </c>
      <c r="K8" s="39">
        <v>872136876</v>
      </c>
      <c r="L8" s="39">
        <v>4498587144</v>
      </c>
      <c r="M8" s="39">
        <v>2172135922</v>
      </c>
      <c r="N8" s="39">
        <v>4156345288</v>
      </c>
      <c r="O8" s="39">
        <v>3222217366</v>
      </c>
      <c r="P8" s="39">
        <v>4909117138</v>
      </c>
      <c r="Q8" s="39">
        <v>5130037503</v>
      </c>
      <c r="R8" s="39">
        <v>6311302499</v>
      </c>
      <c r="S8" s="39">
        <v>5473669674</v>
      </c>
    </row>
    <row r="9" spans="1:19" ht="13.5">
      <c r="A9" s="4" t="s">
        <v>12</v>
      </c>
      <c r="B9" s="5"/>
      <c r="C9" s="6"/>
      <c r="D9" s="5">
        <v>3705001105</v>
      </c>
      <c r="E9" s="5">
        <v>607807089</v>
      </c>
      <c r="F9" s="5">
        <v>3906966084</v>
      </c>
      <c r="G9" s="5">
        <v>648916909</v>
      </c>
      <c r="H9" s="5">
        <v>4524572753</v>
      </c>
      <c r="I9" s="5">
        <v>827487543</v>
      </c>
      <c r="J9" s="5">
        <v>4703504217</v>
      </c>
      <c r="K9" s="5">
        <v>921394308</v>
      </c>
      <c r="L9" s="5">
        <v>4604655297</v>
      </c>
      <c r="M9" s="5">
        <v>2314954555</v>
      </c>
      <c r="N9" s="5">
        <v>4275048656</v>
      </c>
      <c r="O9" s="5">
        <v>3625864545</v>
      </c>
      <c r="P9" s="5">
        <v>5111125345</v>
      </c>
      <c r="Q9" s="5">
        <v>5118121923</v>
      </c>
      <c r="R9" s="5">
        <v>6618001500</v>
      </c>
      <c r="S9" s="5">
        <v>5662310936</v>
      </c>
    </row>
    <row r="10" spans="1:19" ht="13.5">
      <c r="A10" s="38" t="s">
        <v>13</v>
      </c>
      <c r="B10" s="39"/>
      <c r="C10" s="39"/>
      <c r="D10" s="39">
        <v>3763070849</v>
      </c>
      <c r="E10" s="39">
        <v>673228979</v>
      </c>
      <c r="F10" s="39">
        <v>4246439008</v>
      </c>
      <c r="G10" s="39">
        <v>695091793</v>
      </c>
      <c r="H10" s="39">
        <v>4733433746</v>
      </c>
      <c r="I10" s="39">
        <v>884377604</v>
      </c>
      <c r="J10" s="39">
        <v>5090032458</v>
      </c>
      <c r="K10" s="39">
        <v>1033139640</v>
      </c>
      <c r="L10" s="39">
        <v>4834300614</v>
      </c>
      <c r="M10" s="39">
        <v>2504393768</v>
      </c>
      <c r="N10" s="39">
        <v>4451388684</v>
      </c>
      <c r="O10" s="39">
        <v>3872783146</v>
      </c>
      <c r="P10" s="39">
        <v>5592881236</v>
      </c>
      <c r="Q10" s="39">
        <v>5414676979</v>
      </c>
      <c r="R10" s="39">
        <v>7082166172</v>
      </c>
      <c r="S10" s="39">
        <v>5995833342</v>
      </c>
    </row>
    <row r="11" spans="1:19" ht="13.5">
      <c r="A11" s="4" t="s">
        <v>14</v>
      </c>
      <c r="B11" s="5"/>
      <c r="C11" s="5"/>
      <c r="D11" s="5">
        <v>3830678375</v>
      </c>
      <c r="E11" s="5">
        <v>696045004</v>
      </c>
      <c r="F11" s="5">
        <v>4330569350</v>
      </c>
      <c r="G11" s="5">
        <v>686124544</v>
      </c>
      <c r="H11" s="5">
        <v>4679511844</v>
      </c>
      <c r="I11" s="5">
        <v>908712876</v>
      </c>
      <c r="J11" s="5">
        <v>5035943180</v>
      </c>
      <c r="K11" s="5">
        <v>1035229173</v>
      </c>
      <c r="L11" s="5">
        <v>4799259595</v>
      </c>
      <c r="M11" s="5">
        <v>2626429314</v>
      </c>
      <c r="N11" s="5">
        <v>4568740839</v>
      </c>
      <c r="O11" s="5">
        <v>4006410080</v>
      </c>
      <c r="P11" s="5">
        <v>5773647918</v>
      </c>
      <c r="Q11" s="5">
        <v>5506844511</v>
      </c>
      <c r="R11" s="5">
        <v>7184783845</v>
      </c>
      <c r="S11" s="5">
        <v>5845460837</v>
      </c>
    </row>
    <row r="12" spans="1:19" ht="13.5">
      <c r="A12" s="38" t="s">
        <v>15</v>
      </c>
      <c r="B12" s="39"/>
      <c r="C12" s="39"/>
      <c r="D12" s="39">
        <v>3819863361</v>
      </c>
      <c r="E12" s="39">
        <v>696319251</v>
      </c>
      <c r="F12" s="39">
        <v>4290104693</v>
      </c>
      <c r="G12" s="39">
        <v>660874837</v>
      </c>
      <c r="H12" s="39">
        <v>4568653790</v>
      </c>
      <c r="I12" s="39">
        <v>1021610290</v>
      </c>
      <c r="J12" s="39">
        <v>4986416807</v>
      </c>
      <c r="K12" s="39">
        <v>1026571681</v>
      </c>
      <c r="L12" s="39">
        <v>4580883455</v>
      </c>
      <c r="M12" s="39">
        <v>2595107032</v>
      </c>
      <c r="N12" s="39">
        <v>4256960722</v>
      </c>
      <c r="O12" s="39">
        <v>4034330382</v>
      </c>
      <c r="P12" s="39">
        <v>5737888928</v>
      </c>
      <c r="Q12" s="39">
        <v>5340313716</v>
      </c>
      <c r="R12" s="39">
        <v>7047888724</v>
      </c>
      <c r="S12" s="39">
        <v>5913398438</v>
      </c>
    </row>
    <row r="13" spans="1:19" ht="13.5">
      <c r="A13" s="4" t="s">
        <v>16</v>
      </c>
      <c r="B13" s="5"/>
      <c r="C13" s="5"/>
      <c r="D13" s="5">
        <v>3963938137</v>
      </c>
      <c r="E13" s="5">
        <v>723433771</v>
      </c>
      <c r="F13" s="5">
        <v>4529365035</v>
      </c>
      <c r="G13" s="5">
        <v>686467129</v>
      </c>
      <c r="H13" s="5">
        <v>4642411672</v>
      </c>
      <c r="I13" s="5">
        <v>867314724</v>
      </c>
      <c r="J13" s="5">
        <v>5024686381</v>
      </c>
      <c r="K13" s="5">
        <v>1075295208</v>
      </c>
      <c r="L13" s="5">
        <v>4768988713</v>
      </c>
      <c r="M13" s="5">
        <v>2826113294</v>
      </c>
      <c r="N13" s="5">
        <v>4558610370</v>
      </c>
      <c r="O13" s="5">
        <v>4292826008</v>
      </c>
      <c r="P13" s="5">
        <v>6244708316</v>
      </c>
      <c r="Q13" s="5">
        <v>5338064815</v>
      </c>
      <c r="R13" s="5"/>
      <c r="S13" s="5"/>
    </row>
    <row r="14" spans="1:19" ht="13.5">
      <c r="A14" s="38" t="s">
        <v>17</v>
      </c>
      <c r="B14" s="39"/>
      <c r="C14" s="39"/>
      <c r="D14" s="39">
        <v>3808341521</v>
      </c>
      <c r="E14" s="39">
        <v>690627360</v>
      </c>
      <c r="F14" s="39">
        <v>4361079113</v>
      </c>
      <c r="G14" s="39">
        <v>655426573</v>
      </c>
      <c r="H14" s="39">
        <v>4414472078</v>
      </c>
      <c r="I14" s="39">
        <v>850835476</v>
      </c>
      <c r="J14" s="39">
        <v>4802379880</v>
      </c>
      <c r="K14" s="39">
        <v>1056401443</v>
      </c>
      <c r="L14" s="39">
        <v>4492871227</v>
      </c>
      <c r="M14" s="39">
        <v>2844858449</v>
      </c>
      <c r="N14" s="39">
        <v>4495251197</v>
      </c>
      <c r="O14" s="39">
        <v>4304064988</v>
      </c>
      <c r="P14" s="39">
        <v>5921563965</v>
      </c>
      <c r="Q14" s="39">
        <v>5118115171</v>
      </c>
      <c r="R14" s="39"/>
      <c r="S14" s="39"/>
    </row>
    <row r="15" spans="1:19" ht="13.5">
      <c r="A15" s="4" t="s">
        <v>18</v>
      </c>
      <c r="B15" s="5"/>
      <c r="C15" s="5"/>
      <c r="D15" s="5">
        <v>3931602461</v>
      </c>
      <c r="E15" s="5">
        <v>712052086</v>
      </c>
      <c r="F15" s="5">
        <v>4466481405</v>
      </c>
      <c r="G15" s="5">
        <v>693387707</v>
      </c>
      <c r="H15" s="5">
        <v>4460573294</v>
      </c>
      <c r="I15" s="5">
        <v>899183404</v>
      </c>
      <c r="J15" s="5">
        <v>4771179596</v>
      </c>
      <c r="K15" s="5">
        <v>1160684884</v>
      </c>
      <c r="L15" s="5">
        <v>4540558132</v>
      </c>
      <c r="M15" s="5">
        <v>2965393335</v>
      </c>
      <c r="N15" s="5">
        <v>4584037992</v>
      </c>
      <c r="O15" s="5">
        <v>4546908227</v>
      </c>
      <c r="P15" s="5">
        <v>6118452484</v>
      </c>
      <c r="Q15" s="5">
        <v>5311477422</v>
      </c>
      <c r="R15" s="5"/>
      <c r="S15" s="5"/>
    </row>
    <row r="16" spans="1:19" ht="13.5">
      <c r="A16" s="12" t="s">
        <v>2</v>
      </c>
      <c r="B16" s="21">
        <f aca="true" t="shared" si="0" ref="B16:O16">SUM(B4:B15)</f>
        <v>0</v>
      </c>
      <c r="C16" s="21">
        <f t="shared" si="0"/>
        <v>0</v>
      </c>
      <c r="D16" s="21">
        <f t="shared" si="0"/>
        <v>44742715984</v>
      </c>
      <c r="E16" s="21">
        <f t="shared" si="0"/>
        <v>7806845839</v>
      </c>
      <c r="F16" s="21">
        <f t="shared" si="0"/>
        <v>48242036949</v>
      </c>
      <c r="G16" s="21">
        <f t="shared" si="0"/>
        <v>7811393572</v>
      </c>
      <c r="H16" s="21">
        <f t="shared" si="0"/>
        <v>52587989815</v>
      </c>
      <c r="I16" s="21">
        <f t="shared" si="0"/>
        <v>9643966008</v>
      </c>
      <c r="J16" s="21">
        <f t="shared" si="0"/>
        <v>55812080481</v>
      </c>
      <c r="K16" s="21">
        <f t="shared" si="0"/>
        <v>11570993820</v>
      </c>
      <c r="L16" s="21">
        <f t="shared" si="0"/>
        <v>54561536719</v>
      </c>
      <c r="M16" s="21">
        <f t="shared" si="0"/>
        <v>27084539242</v>
      </c>
      <c r="N16" s="21">
        <f t="shared" si="0"/>
        <v>51644935970</v>
      </c>
      <c r="O16" s="21">
        <f t="shared" si="0"/>
        <v>43194917029</v>
      </c>
      <c r="P16" s="21">
        <f>SUM(P4:P15)</f>
        <v>62678563065</v>
      </c>
      <c r="Q16" s="21">
        <f>SUM(Q4:Q15)</f>
        <v>59951594101</v>
      </c>
      <c r="R16" s="21">
        <f>SUM(R4:R15)</f>
        <v>56866757256</v>
      </c>
      <c r="S16" s="21">
        <f>SUM(S4:S15)</f>
        <v>49052132588</v>
      </c>
    </row>
    <row r="17" spans="1:8" ht="13.5">
      <c r="A17" s="9" t="s">
        <v>28</v>
      </c>
      <c r="B17" s="4"/>
      <c r="C17" s="4"/>
      <c r="D17" s="4"/>
      <c r="E17" s="4"/>
      <c r="F17" s="4"/>
      <c r="G17" s="4"/>
      <c r="H17" s="4"/>
    </row>
    <row r="21" ht="13.5">
      <c r="H21" s="43"/>
    </row>
    <row r="22" ht="13.5">
      <c r="Q22" s="43"/>
    </row>
  </sheetData>
  <sheetProtection/>
  <mergeCells count="9">
    <mergeCell ref="R2:S2"/>
    <mergeCell ref="P2:Q2"/>
    <mergeCell ref="N2:O2"/>
    <mergeCell ref="B2:C2"/>
    <mergeCell ref="D2:E2"/>
    <mergeCell ref="F2:G2"/>
    <mergeCell ref="H2:I2"/>
    <mergeCell ref="J2:K2"/>
    <mergeCell ref="L2:M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B1:X74"/>
  <sheetViews>
    <sheetView zoomScalePageLayoutView="0" workbookViewId="0" topLeftCell="B28">
      <selection activeCell="S7" sqref="S7"/>
    </sheetView>
  </sheetViews>
  <sheetFormatPr defaultColWidth="10.8515625" defaultRowHeight="15"/>
  <cols>
    <col min="1" max="1" width="4.7109375" style="4" customWidth="1"/>
    <col min="2" max="2" width="13.140625" style="4" bestFit="1" customWidth="1"/>
    <col min="3" max="14" width="10.8515625" style="4" customWidth="1"/>
    <col min="15" max="15" width="12.421875" style="4" bestFit="1" customWidth="1"/>
    <col min="16" max="16384" width="10.8515625" style="4" customWidth="1"/>
  </cols>
  <sheetData>
    <row r="1" s="63" customFormat="1" ht="13.5">
      <c r="O1" s="63">
        <v>2023</v>
      </c>
    </row>
    <row r="2" spans="2:15" s="63" customFormat="1" ht="13.5">
      <c r="B2" s="12" t="s">
        <v>35</v>
      </c>
      <c r="C2" s="12" t="s">
        <v>8</v>
      </c>
      <c r="D2" s="12" t="s">
        <v>9</v>
      </c>
      <c r="E2" s="12" t="s">
        <v>10</v>
      </c>
      <c r="F2" s="12" t="s">
        <v>11</v>
      </c>
      <c r="G2" s="12" t="s">
        <v>0</v>
      </c>
      <c r="H2" s="12" t="s">
        <v>12</v>
      </c>
      <c r="I2" s="12" t="s">
        <v>13</v>
      </c>
      <c r="J2" s="12" t="s">
        <v>14</v>
      </c>
      <c r="K2" s="12" t="s">
        <v>15</v>
      </c>
      <c r="L2" s="12" t="s">
        <v>16</v>
      </c>
      <c r="M2" s="12" t="s">
        <v>17</v>
      </c>
      <c r="N2" s="12" t="s">
        <v>18</v>
      </c>
      <c r="O2" s="12" t="s">
        <v>2</v>
      </c>
    </row>
    <row r="3" spans="2:24" s="63" customFormat="1" ht="13.5">
      <c r="B3" s="68" t="s">
        <v>36</v>
      </c>
      <c r="C3" s="39">
        <v>214274656.5</v>
      </c>
      <c r="D3" s="39">
        <v>199880954.7</v>
      </c>
      <c r="E3" s="39">
        <v>224013100</v>
      </c>
      <c r="F3" s="39">
        <v>258075069.6</v>
      </c>
      <c r="G3" s="39">
        <v>260772584.2</v>
      </c>
      <c r="H3" s="39">
        <v>247025437.3</v>
      </c>
      <c r="I3" s="39">
        <v>227084069.3</v>
      </c>
      <c r="J3" s="39">
        <v>219824811.268</v>
      </c>
      <c r="K3" s="39">
        <v>213485330.213</v>
      </c>
      <c r="L3" s="39"/>
      <c r="M3" s="39"/>
      <c r="N3" s="39"/>
      <c r="O3" s="39"/>
      <c r="R3" s="5"/>
      <c r="S3" s="5"/>
      <c r="T3" s="5"/>
      <c r="V3" s="5"/>
      <c r="W3" s="5"/>
      <c r="X3" s="5"/>
    </row>
    <row r="4" spans="2:24" s="63" customFormat="1" ht="13.5">
      <c r="B4" s="63" t="s">
        <v>37</v>
      </c>
      <c r="C4" s="5">
        <v>625927755</v>
      </c>
      <c r="D4" s="5">
        <v>573973887.999999</v>
      </c>
      <c r="E4" s="5">
        <v>623451329</v>
      </c>
      <c r="F4" s="5">
        <v>524680705.9999999</v>
      </c>
      <c r="G4" s="5">
        <v>592381233.0000002</v>
      </c>
      <c r="H4" s="5">
        <v>590912951.9999993</v>
      </c>
      <c r="I4" s="5">
        <v>644231582.097224</v>
      </c>
      <c r="J4" s="5">
        <v>652577341.9999998</v>
      </c>
      <c r="K4" s="5">
        <v>612960106.047</v>
      </c>
      <c r="L4" s="5"/>
      <c r="M4" s="5"/>
      <c r="N4" s="5"/>
      <c r="O4" s="5"/>
      <c r="R4" s="5"/>
      <c r="S4" s="5"/>
      <c r="T4" s="5"/>
      <c r="V4" s="5"/>
      <c r="W4" s="5"/>
      <c r="X4" s="5"/>
    </row>
    <row r="5" spans="2:24" s="63" customFormat="1" ht="13.5">
      <c r="B5" s="68" t="s">
        <v>38</v>
      </c>
      <c r="C5" s="39">
        <v>6422371.1</v>
      </c>
      <c r="D5" s="39">
        <v>5789492</v>
      </c>
      <c r="E5" s="39">
        <v>6401036</v>
      </c>
      <c r="F5" s="39">
        <v>5938694</v>
      </c>
      <c r="G5" s="39">
        <v>6352195</v>
      </c>
      <c r="H5" s="39">
        <v>7120914</v>
      </c>
      <c r="I5" s="39">
        <v>8595303</v>
      </c>
      <c r="J5" s="39">
        <v>8522042</v>
      </c>
      <c r="K5" s="39">
        <v>8454502</v>
      </c>
      <c r="L5" s="39"/>
      <c r="M5" s="39"/>
      <c r="N5" s="39"/>
      <c r="O5" s="39"/>
      <c r="R5" s="5"/>
      <c r="S5" s="5"/>
      <c r="T5" s="5"/>
      <c r="V5" s="5"/>
      <c r="W5" s="5"/>
      <c r="X5" s="5"/>
    </row>
    <row r="6" spans="2:24" s="63" customFormat="1" ht="13.5">
      <c r="B6" s="63" t="s">
        <v>39</v>
      </c>
      <c r="C6" s="5">
        <v>14892019.999999996</v>
      </c>
      <c r="D6" s="5">
        <v>15198870.000000022</v>
      </c>
      <c r="E6" s="5">
        <v>15578529.999999983</v>
      </c>
      <c r="F6" s="5">
        <v>12965870.000000002</v>
      </c>
      <c r="G6" s="5">
        <v>16243680</v>
      </c>
      <c r="H6" s="5">
        <v>16413310.000000011</v>
      </c>
      <c r="I6" s="5">
        <v>18246399.999999966</v>
      </c>
      <c r="J6" s="5">
        <v>18213800.000000045</v>
      </c>
      <c r="K6" s="5">
        <v>19391449.99999997</v>
      </c>
      <c r="L6" s="5"/>
      <c r="M6" s="5"/>
      <c r="N6" s="5"/>
      <c r="O6" s="5"/>
      <c r="R6" s="5"/>
      <c r="S6" s="5"/>
      <c r="T6" s="5"/>
      <c r="V6" s="5"/>
      <c r="W6" s="5"/>
      <c r="X6" s="5"/>
    </row>
    <row r="7" spans="2:24" s="63" customFormat="1" ht="13.5">
      <c r="B7" s="139" t="s">
        <v>2</v>
      </c>
      <c r="C7" s="140">
        <f>SUM(C3:C6)</f>
        <v>861516802.6</v>
      </c>
      <c r="D7" s="140">
        <f aca="true" t="shared" si="0" ref="D7:O7">SUM(D3:D6)</f>
        <v>794843204.6999991</v>
      </c>
      <c r="E7" s="140">
        <f t="shared" si="0"/>
        <v>869443995</v>
      </c>
      <c r="F7" s="140">
        <f t="shared" si="0"/>
        <v>801660339.5999999</v>
      </c>
      <c r="G7" s="140">
        <f t="shared" si="0"/>
        <v>875749692.2000003</v>
      </c>
      <c r="H7" s="140">
        <f t="shared" si="0"/>
        <v>861472613.2999992</v>
      </c>
      <c r="I7" s="140">
        <f t="shared" si="0"/>
        <v>898157354.397224</v>
      </c>
      <c r="J7" s="140">
        <f t="shared" si="0"/>
        <v>899137995.2679998</v>
      </c>
      <c r="K7" s="140">
        <f t="shared" si="0"/>
        <v>854291388.26</v>
      </c>
      <c r="L7" s="140">
        <f t="shared" si="0"/>
        <v>0</v>
      </c>
      <c r="M7" s="140">
        <f t="shared" si="0"/>
        <v>0</v>
      </c>
      <c r="N7" s="140">
        <f t="shared" si="0"/>
        <v>0</v>
      </c>
      <c r="O7" s="140">
        <f t="shared" si="0"/>
        <v>0</v>
      </c>
      <c r="V7" s="5"/>
      <c r="W7" s="5"/>
      <c r="X7" s="5"/>
    </row>
    <row r="9" ht="13.5">
      <c r="O9" s="4">
        <v>2022</v>
      </c>
    </row>
    <row r="10" spans="2:15" ht="13.5">
      <c r="B10" s="12" t="s">
        <v>35</v>
      </c>
      <c r="C10" s="12" t="s">
        <v>8</v>
      </c>
      <c r="D10" s="12" t="s">
        <v>9</v>
      </c>
      <c r="E10" s="12" t="s">
        <v>10</v>
      </c>
      <c r="F10" s="12" t="s">
        <v>11</v>
      </c>
      <c r="G10" s="12" t="s">
        <v>0</v>
      </c>
      <c r="H10" s="12" t="s">
        <v>12</v>
      </c>
      <c r="I10" s="12" t="s">
        <v>13</v>
      </c>
      <c r="J10" s="12" t="s">
        <v>14</v>
      </c>
      <c r="K10" s="12" t="s">
        <v>15</v>
      </c>
      <c r="L10" s="12" t="s">
        <v>16</v>
      </c>
      <c r="M10" s="12" t="s">
        <v>17</v>
      </c>
      <c r="N10" s="12" t="s">
        <v>18</v>
      </c>
      <c r="O10" s="12" t="s">
        <v>2</v>
      </c>
    </row>
    <row r="11" spans="2:15" ht="13.5">
      <c r="B11" s="68" t="s">
        <v>36</v>
      </c>
      <c r="C11" s="39">
        <v>224110767.2</v>
      </c>
      <c r="D11" s="39">
        <v>220397255.8</v>
      </c>
      <c r="E11" s="39">
        <v>251880225</v>
      </c>
      <c r="F11" s="39">
        <v>236386027.1</v>
      </c>
      <c r="G11" s="39">
        <v>235146620.8</v>
      </c>
      <c r="H11" s="39">
        <v>204232902</v>
      </c>
      <c r="I11" s="39">
        <v>206184073.1</v>
      </c>
      <c r="J11" s="39">
        <v>198955501.4</v>
      </c>
      <c r="K11" s="39">
        <v>192429737.8</v>
      </c>
      <c r="L11" s="39">
        <v>193539967.5</v>
      </c>
      <c r="M11" s="39">
        <v>178849548.9</v>
      </c>
      <c r="N11" s="39">
        <v>210120217</v>
      </c>
      <c r="O11" s="39">
        <f>SUM(C11:N11)</f>
        <v>2552232843.6</v>
      </c>
    </row>
    <row r="12" spans="2:15" ht="13.5">
      <c r="B12" s="4" t="s">
        <v>37</v>
      </c>
      <c r="C12" s="5">
        <v>539205017</v>
      </c>
      <c r="D12" s="5">
        <v>461575372.99999976</v>
      </c>
      <c r="E12" s="5">
        <v>544531944.9999999</v>
      </c>
      <c r="F12" s="5">
        <v>511053042</v>
      </c>
      <c r="G12" s="5">
        <v>575952991</v>
      </c>
      <c r="H12" s="5">
        <v>553940370.2</v>
      </c>
      <c r="I12" s="5">
        <v>546069491</v>
      </c>
      <c r="J12" s="5">
        <v>567845163.0000004</v>
      </c>
      <c r="K12" s="5">
        <v>566856026.0000001</v>
      </c>
      <c r="L12" s="5">
        <v>597222138.9999999</v>
      </c>
      <c r="M12" s="5">
        <v>572410928.9999992</v>
      </c>
      <c r="N12" s="5">
        <v>599310317.1559998</v>
      </c>
      <c r="O12" s="5">
        <f>SUM(C12:N12)</f>
        <v>6635972803.355999</v>
      </c>
    </row>
    <row r="13" spans="2:15" ht="13.5">
      <c r="B13" s="68" t="s">
        <v>38</v>
      </c>
      <c r="C13" s="39">
        <v>10896921</v>
      </c>
      <c r="D13" s="39">
        <v>10005245</v>
      </c>
      <c r="E13" s="39">
        <v>11493190</v>
      </c>
      <c r="F13" s="39">
        <v>8514901</v>
      </c>
      <c r="G13" s="39">
        <v>9046889</v>
      </c>
      <c r="H13" s="39">
        <v>9383831</v>
      </c>
      <c r="I13" s="39">
        <v>11433293</v>
      </c>
      <c r="J13" s="39">
        <v>12098005</v>
      </c>
      <c r="K13" s="39">
        <v>11563937</v>
      </c>
      <c r="L13" s="39">
        <v>13233835</v>
      </c>
      <c r="M13" s="39">
        <v>9234580.4</v>
      </c>
      <c r="N13" s="39">
        <v>6894466.1</v>
      </c>
      <c r="O13" s="39">
        <f>SUM(C13:N13)</f>
        <v>123799093.5</v>
      </c>
    </row>
    <row r="14" spans="2:15" ht="13.5">
      <c r="B14" s="4" t="s">
        <v>39</v>
      </c>
      <c r="C14" s="5">
        <v>12971799.999999989</v>
      </c>
      <c r="D14" s="5">
        <v>11081709.999999993</v>
      </c>
      <c r="E14" s="5">
        <v>12107510.00000001</v>
      </c>
      <c r="F14" s="5">
        <v>12662329.999999987</v>
      </c>
      <c r="G14" s="5">
        <v>12597730.000000011</v>
      </c>
      <c r="H14" s="5">
        <v>13918000</v>
      </c>
      <c r="I14" s="5">
        <v>14961140.000000015</v>
      </c>
      <c r="J14" s="5">
        <v>14144389.999999985</v>
      </c>
      <c r="K14" s="5">
        <v>11591380.000000004</v>
      </c>
      <c r="L14" s="5">
        <v>10644810</v>
      </c>
      <c r="M14" s="5">
        <v>10575500</v>
      </c>
      <c r="N14" s="5">
        <v>12989659.999999981</v>
      </c>
      <c r="O14" s="5">
        <f>SUM(C14:N14)</f>
        <v>150245959.99999997</v>
      </c>
    </row>
    <row r="15" spans="2:15" ht="13.5">
      <c r="B15" s="139" t="s">
        <v>2</v>
      </c>
      <c r="C15" s="140">
        <f>SUM(C11:C14)</f>
        <v>787184505.2</v>
      </c>
      <c r="D15" s="140">
        <f aca="true" t="shared" si="1" ref="D15:O15">SUM(D11:D14)</f>
        <v>703059583.7999997</v>
      </c>
      <c r="E15" s="140">
        <f t="shared" si="1"/>
        <v>820012869.9999999</v>
      </c>
      <c r="F15" s="140">
        <f t="shared" si="1"/>
        <v>768616300.1</v>
      </c>
      <c r="G15" s="140">
        <f t="shared" si="1"/>
        <v>832744230.8</v>
      </c>
      <c r="H15" s="140">
        <f t="shared" si="1"/>
        <v>781475103.2</v>
      </c>
      <c r="I15" s="140">
        <f t="shared" si="1"/>
        <v>778647997.1</v>
      </c>
      <c r="J15" s="140">
        <f t="shared" si="1"/>
        <v>793043059.4000003</v>
      </c>
      <c r="K15" s="140">
        <f t="shared" si="1"/>
        <v>782441080.8000002</v>
      </c>
      <c r="L15" s="140">
        <f t="shared" si="1"/>
        <v>814640751.4999999</v>
      </c>
      <c r="M15" s="140">
        <f t="shared" si="1"/>
        <v>771070558.2999991</v>
      </c>
      <c r="N15" s="140">
        <f t="shared" si="1"/>
        <v>829314660.2559998</v>
      </c>
      <c r="O15" s="140">
        <f t="shared" si="1"/>
        <v>9462250700.456</v>
      </c>
    </row>
    <row r="17" ht="13.5">
      <c r="O17" s="4">
        <v>2021</v>
      </c>
    </row>
    <row r="18" spans="2:15" ht="13.5">
      <c r="B18" s="12" t="s">
        <v>35</v>
      </c>
      <c r="C18" s="12" t="s">
        <v>8</v>
      </c>
      <c r="D18" s="12" t="s">
        <v>9</v>
      </c>
      <c r="E18" s="12" t="s">
        <v>10</v>
      </c>
      <c r="F18" s="12" t="s">
        <v>11</v>
      </c>
      <c r="G18" s="12" t="s">
        <v>0</v>
      </c>
      <c r="H18" s="12" t="s">
        <v>12</v>
      </c>
      <c r="I18" s="12" t="s">
        <v>13</v>
      </c>
      <c r="J18" s="12" t="s">
        <v>14</v>
      </c>
      <c r="K18" s="12" t="s">
        <v>15</v>
      </c>
      <c r="L18" s="12" t="s">
        <v>16</v>
      </c>
      <c r="M18" s="12" t="s">
        <v>17</v>
      </c>
      <c r="N18" s="12" t="s">
        <v>18</v>
      </c>
      <c r="O18" s="12" t="s">
        <v>2</v>
      </c>
    </row>
    <row r="19" spans="2:15" ht="13.5">
      <c r="B19" s="68" t="s">
        <v>36</v>
      </c>
      <c r="C19" s="39">
        <v>192703615</v>
      </c>
      <c r="D19" s="39">
        <v>214544922</v>
      </c>
      <c r="E19" s="39">
        <v>209861985</v>
      </c>
      <c r="F19" s="39">
        <v>219775015.336</v>
      </c>
      <c r="G19" s="39">
        <v>267747078.336</v>
      </c>
      <c r="H19" s="39">
        <v>237004588</v>
      </c>
      <c r="I19" s="39">
        <v>260733368</v>
      </c>
      <c r="J19" s="39">
        <v>262691500</v>
      </c>
      <c r="K19" s="39">
        <v>243099607</v>
      </c>
      <c r="L19" s="39">
        <v>187562860</v>
      </c>
      <c r="M19" s="39">
        <v>199255933</v>
      </c>
      <c r="N19" s="39">
        <v>223374742</v>
      </c>
      <c r="O19" s="39">
        <f>SUM(C19:N19)</f>
        <v>2718355213.672</v>
      </c>
    </row>
    <row r="20" spans="2:15" ht="13.5">
      <c r="B20" s="4" t="s">
        <v>37</v>
      </c>
      <c r="C20" s="5">
        <v>459641244</v>
      </c>
      <c r="D20" s="5">
        <v>391570229</v>
      </c>
      <c r="E20" s="5">
        <v>452963707</v>
      </c>
      <c r="F20" s="5">
        <v>401546199</v>
      </c>
      <c r="G20" s="5">
        <v>341681603</v>
      </c>
      <c r="H20" s="5">
        <v>354513094</v>
      </c>
      <c r="I20" s="5">
        <v>422560809</v>
      </c>
      <c r="J20" s="5">
        <v>414787264</v>
      </c>
      <c r="K20" s="5">
        <v>460798516</v>
      </c>
      <c r="L20" s="5">
        <v>453644757</v>
      </c>
      <c r="M20" s="5">
        <v>448925915</v>
      </c>
      <c r="N20" s="5">
        <v>431350381</v>
      </c>
      <c r="O20" s="5">
        <f>SUM(C20:N20)</f>
        <v>5033983718</v>
      </c>
    </row>
    <row r="21" spans="2:15" ht="13.5">
      <c r="B21" s="68" t="s">
        <v>38</v>
      </c>
      <c r="C21" s="39">
        <v>7947661</v>
      </c>
      <c r="D21" s="39">
        <v>7746871</v>
      </c>
      <c r="E21" s="39">
        <v>7515881</v>
      </c>
      <c r="F21" s="39">
        <v>6898743</v>
      </c>
      <c r="G21" s="39">
        <v>6994839</v>
      </c>
      <c r="H21" s="39">
        <v>7908809</v>
      </c>
      <c r="I21" s="39">
        <v>9227896</v>
      </c>
      <c r="J21" s="39">
        <v>9266687</v>
      </c>
      <c r="K21" s="39">
        <v>9443354</v>
      </c>
      <c r="L21" s="39">
        <v>9017515</v>
      </c>
      <c r="M21" s="39">
        <v>7730262</v>
      </c>
      <c r="N21" s="39">
        <v>8787188</v>
      </c>
      <c r="O21" s="39">
        <f>SUM(C21:N21)</f>
        <v>98485706</v>
      </c>
    </row>
    <row r="22" spans="2:15" ht="13.5">
      <c r="B22" s="4" t="s">
        <v>39</v>
      </c>
      <c r="C22" s="5">
        <v>10361170.000000013</v>
      </c>
      <c r="D22" s="5">
        <v>9745649.999999994</v>
      </c>
      <c r="E22" s="5">
        <v>10453769.999999989</v>
      </c>
      <c r="F22" s="5">
        <v>9475350.000000006</v>
      </c>
      <c r="G22" s="5">
        <v>10466179.999999993</v>
      </c>
      <c r="H22" s="5">
        <v>18365670.000000015</v>
      </c>
      <c r="I22" s="5">
        <v>12948530</v>
      </c>
      <c r="J22" s="5">
        <v>13080989.99999999</v>
      </c>
      <c r="K22" s="5">
        <v>12501220</v>
      </c>
      <c r="L22" s="5">
        <v>12725019.999999989</v>
      </c>
      <c r="M22" s="5">
        <v>12248070.000000007</v>
      </c>
      <c r="N22" s="5">
        <v>11648920.000000013</v>
      </c>
      <c r="O22" s="5">
        <f>SUM(C22:N22)</f>
        <v>144020539.99999997</v>
      </c>
    </row>
    <row r="23" spans="2:15" ht="13.5">
      <c r="B23" s="139" t="s">
        <v>2</v>
      </c>
      <c r="C23" s="140">
        <f>SUM(C19:C22)</f>
        <v>670653690</v>
      </c>
      <c r="D23" s="140">
        <f aca="true" t="shared" si="2" ref="D23:N23">SUM(D19:D22)</f>
        <v>623607672</v>
      </c>
      <c r="E23" s="140">
        <f t="shared" si="2"/>
        <v>680795343</v>
      </c>
      <c r="F23" s="140">
        <f t="shared" si="2"/>
        <v>637695307.336</v>
      </c>
      <c r="G23" s="140">
        <f t="shared" si="2"/>
        <v>626889700.336</v>
      </c>
      <c r="H23" s="140">
        <f t="shared" si="2"/>
        <v>617792161</v>
      </c>
      <c r="I23" s="140">
        <f t="shared" si="2"/>
        <v>705470603</v>
      </c>
      <c r="J23" s="140">
        <f t="shared" si="2"/>
        <v>699826441</v>
      </c>
      <c r="K23" s="140">
        <f t="shared" si="2"/>
        <v>725842697</v>
      </c>
      <c r="L23" s="140">
        <f t="shared" si="2"/>
        <v>662950152</v>
      </c>
      <c r="M23" s="140">
        <f t="shared" si="2"/>
        <v>668160180</v>
      </c>
      <c r="N23" s="140">
        <f t="shared" si="2"/>
        <v>675161231</v>
      </c>
      <c r="O23" s="140">
        <f>SUM(O19:O22)</f>
        <v>7994845177.672</v>
      </c>
    </row>
    <row r="24" spans="3:14" ht="13.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ht="13.5">
      <c r="O25" s="4">
        <v>2020</v>
      </c>
    </row>
    <row r="26" spans="2:15" ht="13.5">
      <c r="B26" s="12" t="s">
        <v>35</v>
      </c>
      <c r="C26" s="12" t="s">
        <v>8</v>
      </c>
      <c r="D26" s="12" t="s">
        <v>9</v>
      </c>
      <c r="E26" s="12" t="s">
        <v>10</v>
      </c>
      <c r="F26" s="12" t="s">
        <v>11</v>
      </c>
      <c r="G26" s="12" t="s">
        <v>0</v>
      </c>
      <c r="H26" s="12" t="s">
        <v>12</v>
      </c>
      <c r="I26" s="12" t="s">
        <v>13</v>
      </c>
      <c r="J26" s="12" t="s">
        <v>14</v>
      </c>
      <c r="K26" s="12" t="s">
        <v>15</v>
      </c>
      <c r="L26" s="12" t="s">
        <v>16</v>
      </c>
      <c r="M26" s="12" t="s">
        <v>17</v>
      </c>
      <c r="N26" s="12" t="s">
        <v>18</v>
      </c>
      <c r="O26" s="12" t="s">
        <v>2</v>
      </c>
    </row>
    <row r="27" spans="2:15" ht="13.5">
      <c r="B27" s="68" t="s">
        <v>36</v>
      </c>
      <c r="C27" s="39">
        <v>251838469</v>
      </c>
      <c r="D27" s="39">
        <v>281106560</v>
      </c>
      <c r="E27" s="39">
        <v>260731028</v>
      </c>
      <c r="F27" s="39">
        <v>280022645</v>
      </c>
      <c r="G27" s="39">
        <v>313371877</v>
      </c>
      <c r="H27" s="39">
        <v>284350655</v>
      </c>
      <c r="I27" s="39">
        <v>282989455</v>
      </c>
      <c r="J27" s="39">
        <v>263661631</v>
      </c>
      <c r="K27" s="39">
        <v>221595075</v>
      </c>
      <c r="L27" s="39">
        <v>229081742.21</v>
      </c>
      <c r="M27" s="39">
        <v>230151764</v>
      </c>
      <c r="N27" s="39">
        <v>240252692</v>
      </c>
      <c r="O27" s="39">
        <f>SUM(C27:N27)</f>
        <v>3139153593.21</v>
      </c>
    </row>
    <row r="28" spans="2:15" ht="13.5">
      <c r="B28" s="4" t="s">
        <v>37</v>
      </c>
      <c r="C28" s="5">
        <v>409980642</v>
      </c>
      <c r="D28" s="5">
        <v>355197815</v>
      </c>
      <c r="E28" s="5">
        <v>392712612</v>
      </c>
      <c r="F28" s="5">
        <v>301203197</v>
      </c>
      <c r="G28" s="5">
        <v>273367913</v>
      </c>
      <c r="H28" s="5">
        <v>313586870</v>
      </c>
      <c r="I28" s="5">
        <v>329742772</v>
      </c>
      <c r="J28" s="5">
        <v>372010403</v>
      </c>
      <c r="K28" s="5">
        <v>423931536.7</v>
      </c>
      <c r="L28" s="5">
        <v>437045067</v>
      </c>
      <c r="M28" s="5">
        <v>435493285</v>
      </c>
      <c r="N28" s="5">
        <v>464861107.75</v>
      </c>
      <c r="O28" s="5">
        <f>SUM(C28:N28)</f>
        <v>4509133220.45</v>
      </c>
    </row>
    <row r="29" spans="2:15" ht="13.5">
      <c r="B29" s="68" t="s">
        <v>38</v>
      </c>
      <c r="C29" s="39">
        <v>8206947</v>
      </c>
      <c r="D29" s="39">
        <v>7680885</v>
      </c>
      <c r="E29" s="39">
        <v>8562697</v>
      </c>
      <c r="F29" s="39">
        <v>7091258</v>
      </c>
      <c r="G29" s="39">
        <v>7708320</v>
      </c>
      <c r="H29" s="39">
        <v>8301905</v>
      </c>
      <c r="I29" s="39">
        <v>8583809</v>
      </c>
      <c r="J29" s="39">
        <v>8937027</v>
      </c>
      <c r="K29" s="39">
        <v>8842273</v>
      </c>
      <c r="L29" s="39">
        <v>8961863</v>
      </c>
      <c r="M29" s="39">
        <v>8357628.52</v>
      </c>
      <c r="N29" s="39">
        <v>9126429</v>
      </c>
      <c r="O29" s="39">
        <f>SUM(C29:N29)</f>
        <v>100361041.52</v>
      </c>
    </row>
    <row r="30" spans="2:15" ht="13.5">
      <c r="B30" s="4" t="s">
        <v>39</v>
      </c>
      <c r="C30" s="5">
        <v>6962910.000000004</v>
      </c>
      <c r="D30" s="5">
        <v>8429929.999999993</v>
      </c>
      <c r="E30" s="5">
        <v>8740169.999999998</v>
      </c>
      <c r="F30" s="5">
        <v>8733669.999999998</v>
      </c>
      <c r="G30" s="5">
        <v>9116429.999999993</v>
      </c>
      <c r="H30" s="5">
        <v>9656700.000000011</v>
      </c>
      <c r="I30" s="5">
        <v>10992059.999999998</v>
      </c>
      <c r="J30" s="5">
        <v>10873330.000000017</v>
      </c>
      <c r="K30" s="5">
        <v>10437700.000000011</v>
      </c>
      <c r="L30" s="5">
        <v>10571500</v>
      </c>
      <c r="M30" s="5">
        <v>9771149.999999994</v>
      </c>
      <c r="N30" s="5">
        <v>9989929.999999993</v>
      </c>
      <c r="O30" s="5">
        <f>SUM(C30:N30)</f>
        <v>114275480.00000003</v>
      </c>
    </row>
    <row r="31" spans="2:15" ht="13.5">
      <c r="B31" s="139" t="s">
        <v>2</v>
      </c>
      <c r="C31" s="140">
        <f>SUM(C27:C30)</f>
        <v>676988968</v>
      </c>
      <c r="D31" s="140">
        <f aca="true" t="shared" si="3" ref="D31:N31">SUM(D27:D30)</f>
        <v>652415190</v>
      </c>
      <c r="E31" s="140">
        <f t="shared" si="3"/>
        <v>670746507</v>
      </c>
      <c r="F31" s="140">
        <f t="shared" si="3"/>
        <v>597050770</v>
      </c>
      <c r="G31" s="140">
        <f t="shared" si="3"/>
        <v>603564540</v>
      </c>
      <c r="H31" s="140">
        <f t="shared" si="3"/>
        <v>615896130</v>
      </c>
      <c r="I31" s="140">
        <f t="shared" si="3"/>
        <v>632308096</v>
      </c>
      <c r="J31" s="140">
        <f t="shared" si="3"/>
        <v>655482391</v>
      </c>
      <c r="K31" s="140">
        <f t="shared" si="3"/>
        <v>664806584.7</v>
      </c>
      <c r="L31" s="140">
        <f t="shared" si="3"/>
        <v>685660172.21</v>
      </c>
      <c r="M31" s="140">
        <f t="shared" si="3"/>
        <v>683773827.52</v>
      </c>
      <c r="N31" s="140">
        <f t="shared" si="3"/>
        <v>724230158.75</v>
      </c>
      <c r="O31" s="140">
        <f>SUM(O27:O30)</f>
        <v>7862923335.18</v>
      </c>
    </row>
    <row r="32" spans="3:14" ht="13.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3:15" ht="13.5">
      <c r="C33" s="5"/>
      <c r="D33" s="5"/>
      <c r="E33" s="5"/>
      <c r="F33" s="5"/>
      <c r="G33" s="5"/>
      <c r="H33" s="5"/>
      <c r="O33" s="4">
        <v>2019</v>
      </c>
    </row>
    <row r="34" spans="2:15" ht="13.5">
      <c r="B34" s="12" t="s">
        <v>35</v>
      </c>
      <c r="C34" s="12" t="s">
        <v>8</v>
      </c>
      <c r="D34" s="12" t="s">
        <v>9</v>
      </c>
      <c r="E34" s="12" t="s">
        <v>10</v>
      </c>
      <c r="F34" s="12" t="s">
        <v>11</v>
      </c>
      <c r="G34" s="12" t="s">
        <v>0</v>
      </c>
      <c r="H34" s="12" t="s">
        <v>12</v>
      </c>
      <c r="I34" s="12" t="s">
        <v>13</v>
      </c>
      <c r="J34" s="12" t="s">
        <v>14</v>
      </c>
      <c r="K34" s="12" t="s">
        <v>15</v>
      </c>
      <c r="L34" s="12" t="s">
        <v>16</v>
      </c>
      <c r="M34" s="12" t="s">
        <v>17</v>
      </c>
      <c r="N34" s="12" t="s">
        <v>18</v>
      </c>
      <c r="O34" s="12" t="s">
        <v>2</v>
      </c>
    </row>
    <row r="35" spans="2:15" ht="13.5">
      <c r="B35" s="68" t="s">
        <v>36</v>
      </c>
      <c r="C35" s="39">
        <v>192703615</v>
      </c>
      <c r="D35" s="39">
        <v>214544922</v>
      </c>
      <c r="E35" s="39">
        <v>209861985</v>
      </c>
      <c r="F35" s="39">
        <v>219775015.336</v>
      </c>
      <c r="G35" s="39">
        <v>267747078.336</v>
      </c>
      <c r="H35" s="39">
        <v>237004588</v>
      </c>
      <c r="I35" s="39">
        <v>183551750.82</v>
      </c>
      <c r="J35" s="39">
        <v>181468603.844</v>
      </c>
      <c r="K35" s="39">
        <v>162569059.112</v>
      </c>
      <c r="L35" s="39">
        <v>187562860</v>
      </c>
      <c r="M35" s="39">
        <v>199255933</v>
      </c>
      <c r="N35" s="39">
        <v>223374742</v>
      </c>
      <c r="O35" s="39">
        <f>SUM(C35:N35)</f>
        <v>2479420152.448</v>
      </c>
    </row>
    <row r="36" spans="2:15" ht="13.5">
      <c r="B36" s="4" t="s">
        <v>37</v>
      </c>
      <c r="C36" s="5">
        <v>459641244</v>
      </c>
      <c r="D36" s="5">
        <v>391570229</v>
      </c>
      <c r="E36" s="5">
        <v>452963707</v>
      </c>
      <c r="F36" s="5">
        <v>401546199</v>
      </c>
      <c r="G36" s="5">
        <v>341681603</v>
      </c>
      <c r="H36" s="5">
        <v>354513094</v>
      </c>
      <c r="I36" s="5">
        <v>451789901</v>
      </c>
      <c r="J36" s="5">
        <v>453080159</v>
      </c>
      <c r="K36" s="5">
        <v>473513084</v>
      </c>
      <c r="L36" s="5">
        <v>453644757</v>
      </c>
      <c r="M36" s="5">
        <v>448925915</v>
      </c>
      <c r="N36" s="5">
        <v>431350381</v>
      </c>
      <c r="O36" s="5">
        <f>SUM(C36:N36)</f>
        <v>5114220273</v>
      </c>
    </row>
    <row r="37" spans="2:15" ht="13.5">
      <c r="B37" s="68" t="s">
        <v>38</v>
      </c>
      <c r="C37" s="39">
        <v>7947661</v>
      </c>
      <c r="D37" s="39">
        <v>7746871</v>
      </c>
      <c r="E37" s="39">
        <v>7515881</v>
      </c>
      <c r="F37" s="39">
        <v>6898743</v>
      </c>
      <c r="G37" s="39">
        <v>6994839</v>
      </c>
      <c r="H37" s="39">
        <v>7908809</v>
      </c>
      <c r="I37" s="39">
        <v>140013512</v>
      </c>
      <c r="J37" s="39">
        <v>150282498</v>
      </c>
      <c r="K37" s="39">
        <v>136291075</v>
      </c>
      <c r="L37" s="39">
        <v>9017515</v>
      </c>
      <c r="M37" s="39">
        <v>7730262</v>
      </c>
      <c r="N37" s="39">
        <v>8787188</v>
      </c>
      <c r="O37" s="39">
        <f>SUM(C37:N37)</f>
        <v>497134854</v>
      </c>
    </row>
    <row r="38" spans="2:15" ht="13.5">
      <c r="B38" s="4" t="s">
        <v>39</v>
      </c>
      <c r="C38" s="5">
        <v>9307860</v>
      </c>
      <c r="D38" s="5">
        <v>8644640</v>
      </c>
      <c r="E38" s="5">
        <v>9137449.999999996</v>
      </c>
      <c r="F38" s="5">
        <v>8739010.00000001</v>
      </c>
      <c r="G38" s="5">
        <v>9217929.999999993</v>
      </c>
      <c r="H38" s="5">
        <v>10201130.000000004</v>
      </c>
      <c r="I38" s="5">
        <v>10429979.999999996</v>
      </c>
      <c r="J38" s="5">
        <v>9943610</v>
      </c>
      <c r="K38" s="5">
        <v>9963350.000000006</v>
      </c>
      <c r="L38" s="5">
        <v>9402950</v>
      </c>
      <c r="M38" s="5">
        <v>8850210</v>
      </c>
      <c r="N38" s="5">
        <v>9403869.999999996</v>
      </c>
      <c r="O38" s="5">
        <f>SUM(C38:N38)</f>
        <v>113241990</v>
      </c>
    </row>
    <row r="39" spans="2:15" ht="13.5">
      <c r="B39" s="139" t="s">
        <v>2</v>
      </c>
      <c r="C39" s="140">
        <f>SUM(C35:C38)</f>
        <v>669600380</v>
      </c>
      <c r="D39" s="140">
        <f aca="true" t="shared" si="4" ref="D39:O39">SUM(D35:D38)</f>
        <v>622506662</v>
      </c>
      <c r="E39" s="140">
        <f t="shared" si="4"/>
        <v>679479023</v>
      </c>
      <c r="F39" s="140">
        <f t="shared" si="4"/>
        <v>636958967.336</v>
      </c>
      <c r="G39" s="140">
        <f t="shared" si="4"/>
        <v>625641450.336</v>
      </c>
      <c r="H39" s="140">
        <f t="shared" si="4"/>
        <v>609627621</v>
      </c>
      <c r="I39" s="140">
        <f t="shared" si="4"/>
        <v>785785143.8199999</v>
      </c>
      <c r="J39" s="140">
        <f t="shared" si="4"/>
        <v>794774870.844</v>
      </c>
      <c r="K39" s="140">
        <f t="shared" si="4"/>
        <v>782336568.112</v>
      </c>
      <c r="L39" s="140">
        <f t="shared" si="4"/>
        <v>659628082</v>
      </c>
      <c r="M39" s="140">
        <f t="shared" si="4"/>
        <v>664762320</v>
      </c>
      <c r="N39" s="140">
        <f t="shared" si="4"/>
        <v>672916181</v>
      </c>
      <c r="O39" s="140">
        <f t="shared" si="4"/>
        <v>8204017269.448</v>
      </c>
    </row>
    <row r="40" spans="3:14" ht="13.5">
      <c r="C40" s="5"/>
      <c r="I40" s="5"/>
      <c r="J40" s="5"/>
      <c r="K40" s="5"/>
      <c r="L40" s="5"/>
      <c r="M40" s="5"/>
      <c r="N40" s="5"/>
    </row>
    <row r="41" ht="13.5">
      <c r="O41" s="4">
        <v>2018</v>
      </c>
    </row>
    <row r="42" spans="2:15" ht="13.5">
      <c r="B42" s="12" t="s">
        <v>35</v>
      </c>
      <c r="C42" s="12" t="s">
        <v>8</v>
      </c>
      <c r="D42" s="12" t="s">
        <v>9</v>
      </c>
      <c r="E42" s="12" t="s">
        <v>10</v>
      </c>
      <c r="F42" s="12" t="s">
        <v>11</v>
      </c>
      <c r="G42" s="12" t="s">
        <v>0</v>
      </c>
      <c r="H42" s="12" t="s">
        <v>12</v>
      </c>
      <c r="I42" s="12" t="s">
        <v>13</v>
      </c>
      <c r="J42" s="12" t="s">
        <v>14</v>
      </c>
      <c r="K42" s="12" t="s">
        <v>15</v>
      </c>
      <c r="L42" s="12" t="s">
        <v>16</v>
      </c>
      <c r="M42" s="12" t="s">
        <v>17</v>
      </c>
      <c r="N42" s="12" t="s">
        <v>18</v>
      </c>
      <c r="O42" s="12" t="s">
        <v>2</v>
      </c>
    </row>
    <row r="43" spans="2:15" ht="13.5">
      <c r="B43" s="68" t="s">
        <v>36</v>
      </c>
      <c r="C43" s="39">
        <v>194908326</v>
      </c>
      <c r="D43" s="39">
        <v>173384246</v>
      </c>
      <c r="E43" s="39">
        <v>195520628</v>
      </c>
      <c r="F43" s="39">
        <v>231623348</v>
      </c>
      <c r="G43" s="39">
        <v>218162932</v>
      </c>
      <c r="H43" s="39">
        <v>167647416</v>
      </c>
      <c r="I43" s="39">
        <v>165415293.5</v>
      </c>
      <c r="J43" s="39">
        <v>170288076.5</v>
      </c>
      <c r="K43" s="39">
        <v>166941440.75</v>
      </c>
      <c r="L43" s="39">
        <v>184833203</v>
      </c>
      <c r="M43" s="39">
        <v>196937027</v>
      </c>
      <c r="N43" s="39">
        <v>188994239</v>
      </c>
      <c r="O43" s="39">
        <f>SUM(C43:N43)</f>
        <v>2254656175.75</v>
      </c>
    </row>
    <row r="44" spans="2:15" ht="13.5">
      <c r="B44" s="4" t="s">
        <v>37</v>
      </c>
      <c r="C44" s="5">
        <v>368288174</v>
      </c>
      <c r="D44" s="5">
        <v>374589877</v>
      </c>
      <c r="E44" s="5">
        <v>392841001</v>
      </c>
      <c r="F44" s="5">
        <v>312204202</v>
      </c>
      <c r="G44" s="5">
        <v>358352746</v>
      </c>
      <c r="H44" s="5">
        <v>415439884</v>
      </c>
      <c r="I44" s="5">
        <v>436295167</v>
      </c>
      <c r="J44" s="5">
        <v>442833508</v>
      </c>
      <c r="K44" s="5">
        <v>436941932</v>
      </c>
      <c r="L44" s="5">
        <v>447839510</v>
      </c>
      <c r="M44" s="5">
        <v>431542058</v>
      </c>
      <c r="N44" s="5">
        <v>452364577</v>
      </c>
      <c r="O44" s="5">
        <f>SUM(C44:N44)</f>
        <v>4869532636</v>
      </c>
    </row>
    <row r="45" spans="2:15" ht="13.5">
      <c r="B45" s="68" t="s">
        <v>38</v>
      </c>
      <c r="C45" s="39">
        <v>21703955</v>
      </c>
      <c r="D45" s="39">
        <v>20971876</v>
      </c>
      <c r="E45" s="39">
        <v>9542242</v>
      </c>
      <c r="F45" s="39">
        <v>7185591</v>
      </c>
      <c r="G45" s="39">
        <v>7279304</v>
      </c>
      <c r="H45" s="39">
        <v>8605606</v>
      </c>
      <c r="I45" s="39">
        <v>9868879</v>
      </c>
      <c r="J45" s="39">
        <v>10707663</v>
      </c>
      <c r="K45" s="39">
        <v>9390234</v>
      </c>
      <c r="L45" s="39">
        <v>8483993</v>
      </c>
      <c r="M45" s="39">
        <v>9659194</v>
      </c>
      <c r="N45" s="39">
        <v>10468918</v>
      </c>
      <c r="O45" s="39">
        <f>SUM(C45:N45)</f>
        <v>133867455</v>
      </c>
    </row>
    <row r="46" spans="2:15" ht="13.5">
      <c r="B46" s="4" t="s">
        <v>39</v>
      </c>
      <c r="C46" s="5">
        <v>10617560.000000002</v>
      </c>
      <c r="D46" s="5">
        <v>9195180.000000002</v>
      </c>
      <c r="E46" s="5">
        <v>9457460</v>
      </c>
      <c r="F46" s="5">
        <v>8649039.999999998</v>
      </c>
      <c r="G46" s="5">
        <v>8599860</v>
      </c>
      <c r="H46" s="5">
        <v>10553360</v>
      </c>
      <c r="I46" s="5">
        <v>11540610</v>
      </c>
      <c r="J46" s="5">
        <v>11647919.999999998</v>
      </c>
      <c r="K46" s="5">
        <v>5944018</v>
      </c>
      <c r="L46" s="5">
        <v>11603069.99999999</v>
      </c>
      <c r="M46" s="5">
        <v>10459210</v>
      </c>
      <c r="N46" s="5">
        <v>9264300</v>
      </c>
      <c r="O46" s="5">
        <f>SUM(C46:N46)</f>
        <v>117531587.99999999</v>
      </c>
    </row>
    <row r="47" spans="2:15" ht="13.5">
      <c r="B47" s="139" t="s">
        <v>2</v>
      </c>
      <c r="C47" s="140">
        <f>SUM(C43:C46)</f>
        <v>595518015</v>
      </c>
      <c r="D47" s="140">
        <f aca="true" t="shared" si="5" ref="D47:O47">SUM(D43:D46)</f>
        <v>578141179</v>
      </c>
      <c r="E47" s="140">
        <f t="shared" si="5"/>
        <v>607361331</v>
      </c>
      <c r="F47" s="140">
        <f t="shared" si="5"/>
        <v>559662181</v>
      </c>
      <c r="G47" s="140">
        <f t="shared" si="5"/>
        <v>592394842</v>
      </c>
      <c r="H47" s="140">
        <f t="shared" si="5"/>
        <v>602246266</v>
      </c>
      <c r="I47" s="140">
        <f t="shared" si="5"/>
        <v>623119949.5</v>
      </c>
      <c r="J47" s="140">
        <f t="shared" si="5"/>
        <v>635477167.5</v>
      </c>
      <c r="K47" s="140">
        <f t="shared" si="5"/>
        <v>619217624.75</v>
      </c>
      <c r="L47" s="140">
        <f t="shared" si="5"/>
        <v>652759776</v>
      </c>
      <c r="M47" s="140">
        <f t="shared" si="5"/>
        <v>648597489</v>
      </c>
      <c r="N47" s="140">
        <f t="shared" si="5"/>
        <v>661092034</v>
      </c>
      <c r="O47" s="140">
        <f t="shared" si="5"/>
        <v>7375587854.75</v>
      </c>
    </row>
    <row r="48" spans="3:14" ht="13.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ht="13.5">
      <c r="O49" s="4">
        <v>2017</v>
      </c>
    </row>
    <row r="50" spans="2:15" ht="13.5">
      <c r="B50" s="12" t="s">
        <v>35</v>
      </c>
      <c r="C50" s="12" t="s">
        <v>8</v>
      </c>
      <c r="D50" s="12" t="s">
        <v>9</v>
      </c>
      <c r="E50" s="12" t="s">
        <v>10</v>
      </c>
      <c r="F50" s="12" t="s">
        <v>11</v>
      </c>
      <c r="G50" s="12" t="s">
        <v>0</v>
      </c>
      <c r="H50" s="12" t="s">
        <v>12</v>
      </c>
      <c r="I50" s="12" t="s">
        <v>13</v>
      </c>
      <c r="J50" s="12" t="s">
        <v>14</v>
      </c>
      <c r="K50" s="12" t="s">
        <v>15</v>
      </c>
      <c r="L50" s="12" t="s">
        <v>16</v>
      </c>
      <c r="M50" s="12" t="s">
        <v>17</v>
      </c>
      <c r="N50" s="12" t="s">
        <v>18</v>
      </c>
      <c r="O50" s="12" t="s">
        <v>2</v>
      </c>
    </row>
    <row r="51" spans="2:15" ht="13.5">
      <c r="B51" s="68" t="s">
        <v>36</v>
      </c>
      <c r="C51" s="39">
        <v>186723655</v>
      </c>
      <c r="D51" s="39">
        <v>176202492</v>
      </c>
      <c r="E51" s="39">
        <v>207371594</v>
      </c>
      <c r="F51" s="39">
        <v>251658400</v>
      </c>
      <c r="G51" s="39">
        <v>276316633</v>
      </c>
      <c r="H51" s="39">
        <v>207959580</v>
      </c>
      <c r="I51" s="39">
        <v>172776376</v>
      </c>
      <c r="J51" s="39">
        <v>153313415</v>
      </c>
      <c r="K51" s="39">
        <v>159903880</v>
      </c>
      <c r="L51" s="39">
        <v>185211446</v>
      </c>
      <c r="M51" s="39">
        <v>198135474</v>
      </c>
      <c r="N51" s="39">
        <v>195344022</v>
      </c>
      <c r="O51" s="39">
        <f>SUM(C51:N51)</f>
        <v>2370916967</v>
      </c>
    </row>
    <row r="52" spans="2:15" ht="13.5">
      <c r="B52" s="4" t="s">
        <v>37</v>
      </c>
      <c r="C52" s="5">
        <v>383496402</v>
      </c>
      <c r="D52" s="5">
        <v>358367146</v>
      </c>
      <c r="E52" s="5">
        <v>375133391</v>
      </c>
      <c r="F52" s="5">
        <v>290158970</v>
      </c>
      <c r="G52" s="5">
        <v>265785382</v>
      </c>
      <c r="H52" s="5">
        <v>352552404</v>
      </c>
      <c r="I52" s="5">
        <v>399099589</v>
      </c>
      <c r="J52" s="5">
        <v>416253769</v>
      </c>
      <c r="K52" s="5">
        <v>385241039</v>
      </c>
      <c r="L52" s="5">
        <v>360523937</v>
      </c>
      <c r="M52" s="5">
        <v>345800485</v>
      </c>
      <c r="N52" s="5">
        <v>389626748</v>
      </c>
      <c r="O52" s="5">
        <f>SUM(C52:N52)</f>
        <v>4322039262</v>
      </c>
    </row>
    <row r="53" spans="2:15" ht="13.5">
      <c r="B53" s="68" t="s">
        <v>38</v>
      </c>
      <c r="C53" s="39">
        <v>44980840</v>
      </c>
      <c r="D53" s="39">
        <v>28034198.999999627</v>
      </c>
      <c r="E53" s="39">
        <v>24410993.000000373</v>
      </c>
      <c r="F53" s="39">
        <v>18284117.000000373</v>
      </c>
      <c r="G53" s="39">
        <v>17250963.99999972</v>
      </c>
      <c r="H53" s="39">
        <v>11429842</v>
      </c>
      <c r="I53" s="39">
        <v>17111271</v>
      </c>
      <c r="J53" s="39">
        <v>28422662</v>
      </c>
      <c r="K53" s="39">
        <v>33042257</v>
      </c>
      <c r="L53" s="39">
        <v>33982637</v>
      </c>
      <c r="M53" s="39">
        <v>29574123</v>
      </c>
      <c r="N53" s="39">
        <v>28976087</v>
      </c>
      <c r="O53" s="39">
        <f>SUM(C53:N53)</f>
        <v>315499992.0000001</v>
      </c>
    </row>
    <row r="54" spans="2:15" ht="13.5">
      <c r="B54" s="4" t="s">
        <v>39</v>
      </c>
      <c r="C54" s="5">
        <v>9295449.999999998</v>
      </c>
      <c r="D54" s="5">
        <v>7744400.000000001</v>
      </c>
      <c r="E54" s="5">
        <v>8346680.000000003</v>
      </c>
      <c r="F54" s="5">
        <v>7189270</v>
      </c>
      <c r="G54" s="5">
        <v>7754259.999999995</v>
      </c>
      <c r="H54" s="5">
        <v>8917660.000000002</v>
      </c>
      <c r="I54" s="5">
        <v>10829309.999999996</v>
      </c>
      <c r="J54" s="5">
        <v>9410880.000000006</v>
      </c>
      <c r="K54" s="5">
        <v>9175159.999999996</v>
      </c>
      <c r="L54" s="5">
        <v>9007730.000000004</v>
      </c>
      <c r="M54" s="5">
        <v>8607265.999999996</v>
      </c>
      <c r="N54" s="5">
        <v>9514720</v>
      </c>
      <c r="O54" s="5">
        <f>SUM(C54:N54)</f>
        <v>105792786</v>
      </c>
    </row>
    <row r="55" spans="2:15" ht="13.5">
      <c r="B55" s="139" t="s">
        <v>2</v>
      </c>
      <c r="C55" s="140">
        <f>SUM(C51:C54)</f>
        <v>624496347</v>
      </c>
      <c r="D55" s="140">
        <f aca="true" t="shared" si="6" ref="D55:O55">SUM(D51:D54)</f>
        <v>570348236.9999996</v>
      </c>
      <c r="E55" s="140">
        <f t="shared" si="6"/>
        <v>615262658.0000004</v>
      </c>
      <c r="F55" s="140">
        <f t="shared" si="6"/>
        <v>567290757.0000004</v>
      </c>
      <c r="G55" s="140">
        <f t="shared" si="6"/>
        <v>567107238.9999998</v>
      </c>
      <c r="H55" s="140">
        <f t="shared" si="6"/>
        <v>580859486</v>
      </c>
      <c r="I55" s="140">
        <f t="shared" si="6"/>
        <v>599816546</v>
      </c>
      <c r="J55" s="140">
        <f t="shared" si="6"/>
        <v>607400726</v>
      </c>
      <c r="K55" s="140">
        <f t="shared" si="6"/>
        <v>587362336</v>
      </c>
      <c r="L55" s="140">
        <f t="shared" si="6"/>
        <v>588725750</v>
      </c>
      <c r="M55" s="140">
        <f t="shared" si="6"/>
        <v>582117348</v>
      </c>
      <c r="N55" s="140">
        <f t="shared" si="6"/>
        <v>623461577</v>
      </c>
      <c r="O55" s="140">
        <f t="shared" si="6"/>
        <v>7114249007</v>
      </c>
    </row>
    <row r="56" spans="3:14" ht="13.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3:15" ht="13.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O57" s="4">
        <v>2016</v>
      </c>
    </row>
    <row r="58" spans="2:15" ht="13.5">
      <c r="B58" s="12" t="s">
        <v>35</v>
      </c>
      <c r="C58" s="12" t="s">
        <v>8</v>
      </c>
      <c r="D58" s="12" t="s">
        <v>9</v>
      </c>
      <c r="E58" s="12" t="s">
        <v>10</v>
      </c>
      <c r="F58" s="12" t="s">
        <v>11</v>
      </c>
      <c r="G58" s="12" t="s">
        <v>0</v>
      </c>
      <c r="H58" s="12" t="s">
        <v>12</v>
      </c>
      <c r="I58" s="12" t="s">
        <v>13</v>
      </c>
      <c r="J58" s="12" t="s">
        <v>14</v>
      </c>
      <c r="K58" s="12" t="s">
        <v>15</v>
      </c>
      <c r="L58" s="12" t="s">
        <v>16</v>
      </c>
      <c r="M58" s="12" t="s">
        <v>17</v>
      </c>
      <c r="N58" s="12" t="s">
        <v>18</v>
      </c>
      <c r="O58" s="12" t="s">
        <v>2</v>
      </c>
    </row>
    <row r="59" spans="2:15" ht="13.5">
      <c r="B59" s="68" t="s">
        <v>36</v>
      </c>
      <c r="C59" s="39">
        <v>153112279</v>
      </c>
      <c r="D59" s="39">
        <v>195277913</v>
      </c>
      <c r="E59" s="39">
        <v>210232107</v>
      </c>
      <c r="F59" s="39">
        <v>272997744</v>
      </c>
      <c r="G59" s="39">
        <v>234231549</v>
      </c>
      <c r="H59" s="39">
        <v>184736030</v>
      </c>
      <c r="I59" s="39">
        <v>178856857</v>
      </c>
      <c r="J59" s="39">
        <v>191583536</v>
      </c>
      <c r="K59" s="39">
        <v>171436277</v>
      </c>
      <c r="L59" s="39">
        <v>208424880</v>
      </c>
      <c r="M59" s="39">
        <v>197299823</v>
      </c>
      <c r="N59" s="39">
        <v>185105828</v>
      </c>
      <c r="O59" s="39">
        <f>SUM(C59:N59)</f>
        <v>2383294823</v>
      </c>
    </row>
    <row r="60" spans="2:15" ht="13.5">
      <c r="B60" s="4" t="s">
        <v>37</v>
      </c>
      <c r="C60" s="5">
        <v>359598427</v>
      </c>
      <c r="D60" s="5">
        <v>322495736.969</v>
      </c>
      <c r="E60" s="5">
        <v>362110494</v>
      </c>
      <c r="F60" s="5">
        <v>256458948</v>
      </c>
      <c r="G60" s="5">
        <v>325454549</v>
      </c>
      <c r="H60" s="5">
        <v>367250846</v>
      </c>
      <c r="I60" s="5">
        <v>363096928</v>
      </c>
      <c r="J60" s="5">
        <v>367647269</v>
      </c>
      <c r="K60" s="5">
        <v>353431214</v>
      </c>
      <c r="L60" s="5">
        <v>366704390</v>
      </c>
      <c r="M60" s="5">
        <v>358361608</v>
      </c>
      <c r="N60" s="5">
        <v>393810823</v>
      </c>
      <c r="O60" s="5">
        <f>SUM(C60:N60)</f>
        <v>4196421232.969</v>
      </c>
    </row>
    <row r="61" spans="2:15" ht="13.5">
      <c r="B61" s="68" t="s">
        <v>38</v>
      </c>
      <c r="C61" s="39">
        <v>81769835.6</v>
      </c>
      <c r="D61" s="39">
        <v>30172899.4</v>
      </c>
      <c r="E61" s="39">
        <v>37149820.5</v>
      </c>
      <c r="F61" s="39">
        <v>18852868</v>
      </c>
      <c r="G61" s="39">
        <v>19260846</v>
      </c>
      <c r="H61" s="39">
        <v>23608366</v>
      </c>
      <c r="I61" s="39">
        <v>16461247</v>
      </c>
      <c r="J61" s="39">
        <v>31053808</v>
      </c>
      <c r="K61" s="39">
        <v>32723887.1</v>
      </c>
      <c r="L61" s="39">
        <v>38826885.69999972</v>
      </c>
      <c r="M61" s="39">
        <v>49655946.89999981</v>
      </c>
      <c r="N61" s="39">
        <v>38690946.900000006</v>
      </c>
      <c r="O61" s="39">
        <f>SUM(C61:N61)</f>
        <v>418227357.09999955</v>
      </c>
    </row>
    <row r="62" spans="2:15" ht="13.5">
      <c r="B62" s="4" t="s">
        <v>39</v>
      </c>
      <c r="C62" s="5">
        <v>7644650</v>
      </c>
      <c r="D62" s="5">
        <v>7538420</v>
      </c>
      <c r="E62" s="5">
        <v>8087720</v>
      </c>
      <c r="F62" s="5">
        <v>7091450</v>
      </c>
      <c r="G62" s="5">
        <v>8531610</v>
      </c>
      <c r="H62" s="5">
        <v>9503430</v>
      </c>
      <c r="I62" s="5">
        <v>9382960.000000002</v>
      </c>
      <c r="J62" s="5">
        <v>9253080.000000002</v>
      </c>
      <c r="K62" s="5">
        <v>8880429.999999998</v>
      </c>
      <c r="L62" s="5">
        <v>9355810.000000002</v>
      </c>
      <c r="M62" s="5">
        <v>8299249.999999998</v>
      </c>
      <c r="N62" s="5">
        <v>7969080.000000001</v>
      </c>
      <c r="O62" s="5">
        <f>SUM(C62:N62)</f>
        <v>101537890</v>
      </c>
    </row>
    <row r="63" spans="2:15" ht="13.5">
      <c r="B63" s="139" t="s">
        <v>2</v>
      </c>
      <c r="C63" s="140">
        <f>SUM(C59:C62)</f>
        <v>602125191.6</v>
      </c>
      <c r="D63" s="140">
        <f aca="true" t="shared" si="7" ref="D63:O63">SUM(D59:D62)</f>
        <v>555484969.369</v>
      </c>
      <c r="E63" s="140">
        <f t="shared" si="7"/>
        <v>617580141.5</v>
      </c>
      <c r="F63" s="140">
        <f t="shared" si="7"/>
        <v>555401010</v>
      </c>
      <c r="G63" s="140">
        <f t="shared" si="7"/>
        <v>587478554</v>
      </c>
      <c r="H63" s="140">
        <f t="shared" si="7"/>
        <v>585098672</v>
      </c>
      <c r="I63" s="140">
        <f t="shared" si="7"/>
        <v>567797992</v>
      </c>
      <c r="J63" s="140">
        <f t="shared" si="7"/>
        <v>599537693</v>
      </c>
      <c r="K63" s="140">
        <f t="shared" si="7"/>
        <v>566471808.1</v>
      </c>
      <c r="L63" s="140">
        <f t="shared" si="7"/>
        <v>623311965.6999997</v>
      </c>
      <c r="M63" s="140">
        <f t="shared" si="7"/>
        <v>613616627.8999999</v>
      </c>
      <c r="N63" s="140">
        <f t="shared" si="7"/>
        <v>625576677.9</v>
      </c>
      <c r="O63" s="140">
        <f t="shared" si="7"/>
        <v>7099481303.068999</v>
      </c>
    </row>
    <row r="64" spans="3:14" ht="13.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3:15" ht="13.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O65" s="4">
        <v>2015</v>
      </c>
    </row>
    <row r="66" spans="2:15" ht="13.5">
      <c r="B66" s="12" t="s">
        <v>35</v>
      </c>
      <c r="C66" s="12" t="s">
        <v>8</v>
      </c>
      <c r="D66" s="12" t="s">
        <v>9</v>
      </c>
      <c r="E66" s="12" t="s">
        <v>10</v>
      </c>
      <c r="F66" s="12" t="s">
        <v>11</v>
      </c>
      <c r="G66" s="12" t="s">
        <v>0</v>
      </c>
      <c r="H66" s="12" t="s">
        <v>12</v>
      </c>
      <c r="I66" s="12" t="s">
        <v>13</v>
      </c>
      <c r="J66" s="12" t="s">
        <v>14</v>
      </c>
      <c r="K66" s="12" t="s">
        <v>15</v>
      </c>
      <c r="L66" s="12" t="s">
        <v>16</v>
      </c>
      <c r="M66" s="12" t="s">
        <v>17</v>
      </c>
      <c r="N66" s="12" t="s">
        <v>18</v>
      </c>
      <c r="O66" s="12" t="s">
        <v>2</v>
      </c>
    </row>
    <row r="67" spans="2:15" ht="13.5">
      <c r="B67" s="68" t="s">
        <v>36</v>
      </c>
      <c r="C67" s="39">
        <v>228250336</v>
      </c>
      <c r="D67" s="39">
        <v>198630878</v>
      </c>
      <c r="E67" s="39">
        <v>232676282</v>
      </c>
      <c r="F67" s="39">
        <v>252099837</v>
      </c>
      <c r="G67" s="39">
        <v>262595467</v>
      </c>
      <c r="H67" s="39">
        <v>224942479</v>
      </c>
      <c r="I67" s="39">
        <v>238476893</v>
      </c>
      <c r="J67" s="39">
        <v>235462718</v>
      </c>
      <c r="K67" s="39">
        <v>216998985</v>
      </c>
      <c r="L67" s="39">
        <v>87993751</v>
      </c>
      <c r="M67" s="39">
        <v>80101399</v>
      </c>
      <c r="N67" s="39">
        <v>87678638</v>
      </c>
      <c r="O67" s="39">
        <f>SUM(C67:N67)</f>
        <v>2345907663</v>
      </c>
    </row>
    <row r="68" spans="2:15" ht="13.5">
      <c r="B68" s="4" t="s">
        <v>37</v>
      </c>
      <c r="C68" s="5">
        <v>222368968</v>
      </c>
      <c r="D68" s="5">
        <v>221770007</v>
      </c>
      <c r="E68" s="5">
        <v>198495163</v>
      </c>
      <c r="F68" s="5">
        <v>199572835.68800002</v>
      </c>
      <c r="G68" s="5">
        <v>207547874</v>
      </c>
      <c r="H68" s="5">
        <v>225164320</v>
      </c>
      <c r="I68" s="5">
        <v>228586303</v>
      </c>
      <c r="J68" s="5">
        <v>233844688</v>
      </c>
      <c r="K68" s="5">
        <v>230442967</v>
      </c>
      <c r="L68" s="5">
        <v>306841276</v>
      </c>
      <c r="M68" s="5">
        <v>352194378</v>
      </c>
      <c r="N68" s="5">
        <v>372229299</v>
      </c>
      <c r="O68" s="5">
        <f>SUM(C68:N68)</f>
        <v>2999058078.6879997</v>
      </c>
    </row>
    <row r="69" spans="2:15" ht="13.5">
      <c r="B69" s="68" t="s">
        <v>38</v>
      </c>
      <c r="C69" s="39">
        <v>87333709.55000001</v>
      </c>
      <c r="D69" s="39">
        <v>84258887</v>
      </c>
      <c r="E69" s="39">
        <v>86821068</v>
      </c>
      <c r="F69" s="39">
        <v>39812471.1</v>
      </c>
      <c r="G69" s="39">
        <v>28010410</v>
      </c>
      <c r="H69" s="39">
        <v>48899123.5</v>
      </c>
      <c r="I69" s="39">
        <v>56722087</v>
      </c>
      <c r="J69" s="39">
        <v>67013740.5</v>
      </c>
      <c r="K69" s="39">
        <v>73934917</v>
      </c>
      <c r="L69" s="39">
        <v>144350087</v>
      </c>
      <c r="M69" s="39">
        <v>122746005.8</v>
      </c>
      <c r="N69" s="39">
        <v>129789546</v>
      </c>
      <c r="O69" s="39">
        <f>SUM(C69:N69)</f>
        <v>969692052.45</v>
      </c>
    </row>
    <row r="70" spans="2:15" ht="13.5">
      <c r="B70" s="4" t="s">
        <v>39</v>
      </c>
      <c r="C70" s="5">
        <v>5517730</v>
      </c>
      <c r="D70" s="5">
        <v>5332540</v>
      </c>
      <c r="E70" s="5">
        <v>5656100</v>
      </c>
      <c r="F70" s="5">
        <v>4519600</v>
      </c>
      <c r="G70" s="5">
        <v>4773890</v>
      </c>
      <c r="H70" s="5">
        <v>3307090</v>
      </c>
      <c r="I70" s="5">
        <v>5631660</v>
      </c>
      <c r="J70" s="5">
        <v>5490890</v>
      </c>
      <c r="K70" s="5">
        <v>4942780</v>
      </c>
      <c r="L70" s="5">
        <v>5731590</v>
      </c>
      <c r="M70" s="5">
        <v>6506980</v>
      </c>
      <c r="N70" s="5">
        <v>6562410</v>
      </c>
      <c r="O70" s="5">
        <f>SUM(C70:N70)</f>
        <v>63973260</v>
      </c>
    </row>
    <row r="71" spans="2:15" ht="13.5">
      <c r="B71" s="139" t="s">
        <v>2</v>
      </c>
      <c r="C71" s="140">
        <f>SUM(C67:C70)</f>
        <v>543470743.55</v>
      </c>
      <c r="D71" s="140">
        <f aca="true" t="shared" si="8" ref="D71:O71">SUM(D67:D70)</f>
        <v>509992312</v>
      </c>
      <c r="E71" s="140">
        <f t="shared" si="8"/>
        <v>523648613</v>
      </c>
      <c r="F71" s="140">
        <f t="shared" si="8"/>
        <v>496004743.78800005</v>
      </c>
      <c r="G71" s="140">
        <f t="shared" si="8"/>
        <v>502927641</v>
      </c>
      <c r="H71" s="140">
        <f t="shared" si="8"/>
        <v>502313012.5</v>
      </c>
      <c r="I71" s="140">
        <f t="shared" si="8"/>
        <v>529416943</v>
      </c>
      <c r="J71" s="140">
        <f t="shared" si="8"/>
        <v>541812036.5</v>
      </c>
      <c r="K71" s="140">
        <f t="shared" si="8"/>
        <v>526319649</v>
      </c>
      <c r="L71" s="140">
        <f t="shared" si="8"/>
        <v>544916704</v>
      </c>
      <c r="M71" s="140">
        <f t="shared" si="8"/>
        <v>561548762.8</v>
      </c>
      <c r="N71" s="140">
        <f t="shared" si="8"/>
        <v>596259893</v>
      </c>
      <c r="O71" s="140">
        <f t="shared" si="8"/>
        <v>6378631054.138</v>
      </c>
    </row>
    <row r="72" spans="3:14" ht="13.5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4" spans="3:14" ht="13.5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PageLayoutView="0" workbookViewId="0" topLeftCell="A16">
      <selection activeCell="J28" sqref="J28"/>
    </sheetView>
  </sheetViews>
  <sheetFormatPr defaultColWidth="9.140625" defaultRowHeight="15"/>
  <cols>
    <col min="1" max="1" width="7.8515625" style="1" customWidth="1"/>
    <col min="2" max="2" width="9.140625" style="1" customWidth="1"/>
    <col min="3" max="3" width="15.7109375" style="1" customWidth="1"/>
    <col min="4" max="4" width="23.28125" style="1" customWidth="1"/>
    <col min="5" max="5" width="15.7109375" style="1" customWidth="1"/>
    <col min="6" max="6" width="14.8515625" style="1" customWidth="1"/>
    <col min="7" max="7" width="17.8515625" style="1" customWidth="1"/>
    <col min="8" max="9" width="8.421875" style="1" customWidth="1"/>
    <col min="10" max="16384" width="9.140625" style="1" customWidth="1"/>
  </cols>
  <sheetData>
    <row r="1" spans="1:7" ht="13.5">
      <c r="A1" s="19" t="s">
        <v>33</v>
      </c>
      <c r="B1" s="19"/>
      <c r="C1" s="19"/>
      <c r="D1" s="19"/>
      <c r="E1" s="19"/>
      <c r="F1" s="19"/>
      <c r="G1" s="19"/>
    </row>
    <row r="2" spans="1:8" ht="13.5">
      <c r="A2" s="26" t="s">
        <v>34</v>
      </c>
      <c r="B2" s="26"/>
      <c r="C2" s="27">
        <v>1610</v>
      </c>
      <c r="D2" s="27">
        <v>2022</v>
      </c>
      <c r="E2" s="27">
        <v>2394</v>
      </c>
      <c r="F2" s="27">
        <v>2410</v>
      </c>
      <c r="G2" s="27">
        <v>2599</v>
      </c>
      <c r="H2" s="5"/>
    </row>
    <row r="3" spans="1:8" ht="40.5">
      <c r="A3" s="25" t="s">
        <v>19</v>
      </c>
      <c r="B3" s="28" t="s">
        <v>3</v>
      </c>
      <c r="C3" s="35" t="s">
        <v>22</v>
      </c>
      <c r="D3" s="36" t="s">
        <v>23</v>
      </c>
      <c r="E3" s="36" t="s">
        <v>24</v>
      </c>
      <c r="F3" s="36" t="s">
        <v>25</v>
      </c>
      <c r="G3" s="36" t="s">
        <v>26</v>
      </c>
      <c r="H3" s="5"/>
    </row>
    <row r="4" spans="1:7" ht="13.5">
      <c r="A4" s="150">
        <v>2019</v>
      </c>
      <c r="B4" s="37">
        <v>1</v>
      </c>
      <c r="C4" s="50">
        <v>100.91575091575092</v>
      </c>
      <c r="D4" s="51">
        <v>107.57017701820905</v>
      </c>
      <c r="E4" s="51">
        <v>100.5081621974</v>
      </c>
      <c r="F4" s="51">
        <v>100.73625191304232</v>
      </c>
      <c r="G4" s="52">
        <v>104.1420602958942</v>
      </c>
    </row>
    <row r="5" spans="1:7" ht="13.5">
      <c r="A5" s="150"/>
      <c r="B5" s="29">
        <v>2</v>
      </c>
      <c r="C5" s="53">
        <v>99.45054945054946</v>
      </c>
      <c r="D5" s="54">
        <v>106.27138669117993</v>
      </c>
      <c r="E5" s="54">
        <v>101.6</v>
      </c>
      <c r="F5" s="54">
        <v>103.39895345363746</v>
      </c>
      <c r="G5" s="62">
        <v>105.63721607552463</v>
      </c>
    </row>
    <row r="6" spans="1:7" ht="13.5">
      <c r="A6" s="150"/>
      <c r="B6" s="40">
        <v>3</v>
      </c>
      <c r="C6" s="55">
        <v>109.01098901098901</v>
      </c>
      <c r="D6" s="48">
        <v>100.92206388175462</v>
      </c>
      <c r="E6" s="48">
        <v>103.9</v>
      </c>
      <c r="F6" s="48">
        <v>108.39472627359979</v>
      </c>
      <c r="G6" s="56">
        <v>107.18332891710651</v>
      </c>
    </row>
    <row r="7" spans="1:7" ht="13.5">
      <c r="A7" s="150"/>
      <c r="B7" s="30">
        <v>4</v>
      </c>
      <c r="C7" s="57">
        <v>110.20146520146521</v>
      </c>
      <c r="D7" s="58">
        <v>100.76432488153944</v>
      </c>
      <c r="E7" s="58">
        <v>101.2196025460372</v>
      </c>
      <c r="F7" s="58">
        <v>103.30337863572703</v>
      </c>
      <c r="G7" s="59">
        <v>102.61955278386861</v>
      </c>
    </row>
    <row r="8" spans="1:7" ht="13.5">
      <c r="A8" s="31"/>
      <c r="B8" s="32"/>
      <c r="C8" s="60"/>
      <c r="D8" s="60"/>
      <c r="E8" s="60"/>
      <c r="F8" s="60"/>
      <c r="G8" s="61"/>
    </row>
    <row r="9" spans="1:7" ht="13.5">
      <c r="A9" s="151">
        <v>2020</v>
      </c>
      <c r="B9" s="41">
        <v>1</v>
      </c>
      <c r="C9" s="51">
        <v>107.12454212454212</v>
      </c>
      <c r="D9" s="51">
        <v>104.30994060877377</v>
      </c>
      <c r="E9" s="51">
        <v>102.75113368529072</v>
      </c>
      <c r="F9" s="51">
        <v>101.26714136071746</v>
      </c>
      <c r="G9" s="52">
        <v>103.0981266343424</v>
      </c>
    </row>
    <row r="10" spans="1:7" ht="13.5">
      <c r="A10" s="151"/>
      <c r="B10" s="33">
        <v>2</v>
      </c>
      <c r="C10" s="54">
        <v>94.15750915750915</v>
      </c>
      <c r="D10" s="54">
        <v>91.72342277775572</v>
      </c>
      <c r="E10" s="54">
        <v>104.03020136686254</v>
      </c>
      <c r="F10" s="54">
        <v>101.61504981801059</v>
      </c>
      <c r="G10" s="62">
        <v>104.26831394830086</v>
      </c>
    </row>
    <row r="11" spans="1:7" ht="13.5">
      <c r="A11" s="151"/>
      <c r="B11" s="42">
        <v>3</v>
      </c>
      <c r="C11" s="48">
        <v>90.05494505494505</v>
      </c>
      <c r="D11" s="48">
        <v>107.06132262163226</v>
      </c>
      <c r="E11" s="48">
        <v>111.93884339647788</v>
      </c>
      <c r="F11" s="48">
        <v>100.84044103961646</v>
      </c>
      <c r="G11" s="56">
        <v>103.1445947957295</v>
      </c>
    </row>
    <row r="12" spans="1:7" ht="13.5">
      <c r="A12" s="152"/>
      <c r="B12" s="34">
        <v>4</v>
      </c>
      <c r="C12" s="73">
        <v>93.2967032967033</v>
      </c>
      <c r="D12" s="73">
        <v>115.91953480083588</v>
      </c>
      <c r="E12" s="73">
        <v>113.77668904887146</v>
      </c>
      <c r="F12" s="73">
        <v>102.73549399574561</v>
      </c>
      <c r="G12" s="74">
        <v>105.18106959185785</v>
      </c>
    </row>
    <row r="13" spans="1:7" ht="13.5">
      <c r="A13" s="31"/>
      <c r="B13" s="32"/>
      <c r="C13" s="60"/>
      <c r="D13" s="60"/>
      <c r="E13" s="60"/>
      <c r="F13" s="60"/>
      <c r="G13" s="61"/>
    </row>
    <row r="14" spans="1:7" ht="13.5">
      <c r="A14" s="151">
        <v>2021</v>
      </c>
      <c r="B14" s="41">
        <v>1</v>
      </c>
      <c r="C14" s="84">
        <v>104.21245421245422</v>
      </c>
      <c r="D14" s="84">
        <v>115.40291362714419</v>
      </c>
      <c r="E14" s="84">
        <v>115.40291362714419</v>
      </c>
      <c r="F14" s="84">
        <v>101.89062635935188</v>
      </c>
      <c r="G14" s="85">
        <v>101.95968214977995</v>
      </c>
    </row>
    <row r="15" spans="1:7" ht="13.5">
      <c r="A15" s="151"/>
      <c r="B15" s="33">
        <v>2</v>
      </c>
      <c r="C15" s="87">
        <v>95.8974358974359</v>
      </c>
      <c r="D15" s="87">
        <v>105.62970620654633</v>
      </c>
      <c r="E15" s="87">
        <v>105.62970620654633</v>
      </c>
      <c r="F15" s="87">
        <v>104.18167427556988</v>
      </c>
      <c r="G15" s="87">
        <v>103.2230728254824</v>
      </c>
    </row>
    <row r="16" spans="1:7" ht="13.5">
      <c r="A16" s="151"/>
      <c r="B16" s="42">
        <v>3</v>
      </c>
      <c r="C16" s="84">
        <v>90.53113553113553</v>
      </c>
      <c r="D16" s="84">
        <v>127.83712520390378</v>
      </c>
      <c r="E16" s="84">
        <v>127.83712520390378</v>
      </c>
      <c r="F16" s="84">
        <v>105.7751222226611</v>
      </c>
      <c r="G16" s="86">
        <v>103.66332077134095</v>
      </c>
    </row>
    <row r="17" spans="1:7" ht="13.5">
      <c r="A17" s="152"/>
      <c r="B17" s="34">
        <v>4</v>
      </c>
      <c r="C17" s="87">
        <v>93.57142857142857</v>
      </c>
      <c r="D17" s="87">
        <v>112.4446238161502</v>
      </c>
      <c r="E17" s="87">
        <v>112.4446238161502</v>
      </c>
      <c r="F17" s="87">
        <v>100.3871770873975</v>
      </c>
      <c r="G17" s="87">
        <v>107.3252215876795</v>
      </c>
    </row>
    <row r="18" spans="1:7" ht="13.5">
      <c r="A18" s="64"/>
      <c r="B18" s="65"/>
      <c r="C18" s="82"/>
      <c r="D18" s="82"/>
      <c r="E18" s="82"/>
      <c r="F18" s="82"/>
      <c r="G18" s="83"/>
    </row>
    <row r="19" spans="1:7" ht="13.5">
      <c r="A19" s="151">
        <v>2022</v>
      </c>
      <c r="B19" s="69">
        <v>1</v>
      </c>
      <c r="C19" s="84">
        <v>69.92673992673993</v>
      </c>
      <c r="D19" s="84">
        <v>123.2565163990806</v>
      </c>
      <c r="E19" s="84">
        <v>107.65548384510024</v>
      </c>
      <c r="F19" s="84">
        <v>96.03811804643905</v>
      </c>
      <c r="G19" s="86">
        <v>126.8928881661155</v>
      </c>
    </row>
    <row r="20" spans="1:7" ht="13.5">
      <c r="A20" s="151"/>
      <c r="B20" s="66">
        <v>2</v>
      </c>
      <c r="C20" s="132">
        <v>87.3076923076923</v>
      </c>
      <c r="D20" s="132">
        <v>131.23309587283606</v>
      </c>
      <c r="E20" s="132">
        <v>115.78601845336782</v>
      </c>
      <c r="F20" s="132">
        <v>104.56052725576245</v>
      </c>
      <c r="G20" s="132">
        <v>102.01591200528699</v>
      </c>
    </row>
    <row r="21" spans="1:7" ht="13.5">
      <c r="A21" s="151"/>
      <c r="B21" s="70">
        <v>3</v>
      </c>
      <c r="C21" s="130">
        <v>89.1</v>
      </c>
      <c r="D21" s="130">
        <v>127.9</v>
      </c>
      <c r="E21" s="130">
        <v>117</v>
      </c>
      <c r="F21" s="130">
        <v>108.5</v>
      </c>
      <c r="G21" s="131">
        <v>105.4</v>
      </c>
    </row>
    <row r="22" spans="1:7" ht="13.5">
      <c r="A22" s="152"/>
      <c r="B22" s="67">
        <v>4</v>
      </c>
      <c r="C22" s="73">
        <v>86.1</v>
      </c>
      <c r="D22" s="73">
        <v>128.6</v>
      </c>
      <c r="E22" s="73">
        <v>120.8</v>
      </c>
      <c r="F22" s="73">
        <v>106.5</v>
      </c>
      <c r="G22" s="74">
        <v>106.1</v>
      </c>
    </row>
    <row r="23" spans="1:7" ht="13.5">
      <c r="A23" s="64"/>
      <c r="B23" s="65"/>
      <c r="C23" s="82"/>
      <c r="D23" s="82"/>
      <c r="E23" s="82"/>
      <c r="F23" s="82"/>
      <c r="G23" s="83"/>
    </row>
    <row r="24" spans="1:7" ht="13.5">
      <c r="A24" s="151">
        <v>2023</v>
      </c>
      <c r="B24" s="69">
        <v>1</v>
      </c>
      <c r="C24" s="84">
        <v>84.8</v>
      </c>
      <c r="D24" s="84">
        <v>119.3</v>
      </c>
      <c r="E24" s="84">
        <v>108.9</v>
      </c>
      <c r="F24" s="84">
        <v>110.9</v>
      </c>
      <c r="G24" s="86">
        <v>107.8</v>
      </c>
    </row>
    <row r="25" spans="1:7" ht="13.5">
      <c r="A25" s="151"/>
      <c r="B25" s="66">
        <v>2</v>
      </c>
      <c r="C25" s="87">
        <v>81.4</v>
      </c>
      <c r="D25" s="87">
        <v>116</v>
      </c>
      <c r="E25" s="87">
        <v>103.8</v>
      </c>
      <c r="F25" s="87">
        <v>110.9</v>
      </c>
      <c r="G25" s="87">
        <v>102.1</v>
      </c>
    </row>
    <row r="26" spans="1:7" ht="13.5">
      <c r="A26" s="151"/>
      <c r="B26" s="70">
        <v>3</v>
      </c>
      <c r="C26" s="84"/>
      <c r="D26" s="84"/>
      <c r="E26" s="84"/>
      <c r="F26" s="84"/>
      <c r="G26" s="86"/>
    </row>
    <row r="27" spans="1:7" ht="13.5">
      <c r="A27" s="152"/>
      <c r="B27" s="67">
        <v>4</v>
      </c>
      <c r="C27" s="87"/>
      <c r="D27" s="87"/>
      <c r="E27" s="87"/>
      <c r="F27" s="87"/>
      <c r="G27" s="141"/>
    </row>
    <row r="28" ht="13.5">
      <c r="A28" s="9" t="s">
        <v>27</v>
      </c>
    </row>
  </sheetData>
  <sheetProtection/>
  <mergeCells count="5">
    <mergeCell ref="A4:A7"/>
    <mergeCell ref="A9:A12"/>
    <mergeCell ref="A14:A17"/>
    <mergeCell ref="A19:A22"/>
    <mergeCell ref="A24:A2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Villela Kejo</dc:creator>
  <cp:keywords/>
  <dc:description/>
  <cp:lastModifiedBy>Daniel Masolwa</cp:lastModifiedBy>
  <cp:lastPrinted>2023-10-26T12:24:37Z</cp:lastPrinted>
  <dcterms:created xsi:type="dcterms:W3CDTF">2019-07-03T13:32:13Z</dcterms:created>
  <dcterms:modified xsi:type="dcterms:W3CDTF">2023-10-30T07:39:48Z</dcterms:modified>
  <cp:category/>
  <cp:version/>
  <cp:contentType/>
  <cp:contentStatus/>
</cp:coreProperties>
</file>