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SM\IMF\2023\"/>
    </mc:Choice>
  </mc:AlternateContent>
  <xr:revisionPtr revIDLastSave="0" documentId="13_ncr:1_{3F3D3691-5B01-43E5-B931-8F28E569BDE2}" xr6:coauthVersionLast="47" xr6:coauthVersionMax="47" xr10:uidLastSave="{00000000-0000-0000-0000-000000000000}"/>
  <bookViews>
    <workbookView xWindow="-120" yWindow="-120" windowWidth="29040" windowHeight="15840" activeTab="4" xr2:uid="{8BD5A6B7-7B27-4B92-A7FD-5112B57C3C8C}"/>
  </bookViews>
  <sheets>
    <sheet name="GDP KP" sheetId="1" r:id="rId1"/>
    <sheet name="GDP CP" sheetId="2" r:id="rId2"/>
    <sheet name="Growth Rate" sheetId="3" r:id="rId3"/>
    <sheet name="Expenditure CP" sheetId="5" r:id="rId4"/>
    <sheet name="Expenditure KP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5" i="1"/>
  <c r="D5" i="1"/>
  <c r="E5" i="1"/>
  <c r="F5" i="1"/>
  <c r="G5" i="1"/>
  <c r="H5" i="1"/>
  <c r="H32" i="1" s="1"/>
  <c r="C17" i="1"/>
  <c r="D17" i="1"/>
  <c r="D32" i="1" s="1"/>
  <c r="E17" i="1"/>
  <c r="F17" i="1"/>
  <c r="G17" i="1"/>
  <c r="C32" i="1"/>
  <c r="C34" i="1" s="1"/>
  <c r="H17" i="1"/>
  <c r="H34" i="1" l="1"/>
  <c r="F32" i="1"/>
  <c r="F34" i="1" s="1"/>
  <c r="G32" i="1"/>
  <c r="G34" i="1" s="1"/>
  <c r="E32" i="1"/>
  <c r="E34" i="1" s="1"/>
  <c r="B9" i="3"/>
</calcChain>
</file>

<file path=xl/sharedStrings.xml><?xml version="1.0" encoding="utf-8"?>
<sst xmlns="http://schemas.openxmlformats.org/spreadsheetml/2006/main" count="214" uniqueCount="81">
  <si>
    <t>GROSS DOMESTIC PRODUCT BY KIND OF ECONOMIC ACTIVITY</t>
  </si>
  <si>
    <t>(at constant 2015 prices)</t>
  </si>
  <si>
    <t>Million of TZS</t>
  </si>
  <si>
    <t xml:space="preserve">ECONOMIC ACTIVITY </t>
  </si>
  <si>
    <t>A</t>
  </si>
  <si>
    <t>Agriculture, forestry and fishing</t>
  </si>
  <si>
    <t>Crops</t>
  </si>
  <si>
    <t>Livestock</t>
  </si>
  <si>
    <t>Forestry</t>
  </si>
  <si>
    <t>Fishing</t>
  </si>
  <si>
    <t>Agriculture support services</t>
  </si>
  <si>
    <t>Industry and Construction</t>
  </si>
  <si>
    <t>B</t>
  </si>
  <si>
    <t>Mining and quarrying</t>
  </si>
  <si>
    <t>C</t>
  </si>
  <si>
    <t>Manufacturing</t>
  </si>
  <si>
    <t>D</t>
  </si>
  <si>
    <t>Electricity supply</t>
  </si>
  <si>
    <t>E</t>
  </si>
  <si>
    <t>Water supply; sewerage, waste management</t>
  </si>
  <si>
    <t>F</t>
  </si>
  <si>
    <t>Construction</t>
  </si>
  <si>
    <t>Services</t>
  </si>
  <si>
    <t>G</t>
  </si>
  <si>
    <t>Wholesale and retail trade; repairs</t>
  </si>
  <si>
    <t>H</t>
  </si>
  <si>
    <t>Transport and storage</t>
  </si>
  <si>
    <t>I</t>
  </si>
  <si>
    <t>Accommodation and Food Services</t>
  </si>
  <si>
    <t>J</t>
  </si>
  <si>
    <t>Information and communication</t>
  </si>
  <si>
    <t>K</t>
  </si>
  <si>
    <t>Financial and insurance activities</t>
  </si>
  <si>
    <t>L</t>
  </si>
  <si>
    <t>Real estate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</si>
  <si>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</si>
  <si>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</si>
  <si>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</si>
  <si>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</si>
  <si>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</si>
  <si>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</t>
  </si>
  <si>
    <t>P</t>
  </si>
  <si>
    <t>Education</t>
  </si>
  <si>
    <t>Q</t>
  </si>
  <si>
    <t>Human health and social work activities</t>
  </si>
  <si>
    <t>R</t>
  </si>
  <si>
    <t>Arts, entertainment and recreation</t>
  </si>
  <si>
    <t>S</t>
  </si>
  <si>
    <t>Other service activities</t>
  </si>
  <si>
    <t>T</t>
  </si>
  <si>
    <t>Activities of households as employers;</t>
  </si>
  <si>
    <t>All economic activities</t>
  </si>
  <si>
    <t>Taxes on products</t>
  </si>
  <si>
    <t>GDP at market prices</t>
  </si>
  <si>
    <t>2017</t>
  </si>
  <si>
    <t>(at current prices)</t>
  </si>
  <si>
    <t>GROSS DOMESTIC PRODUCT BY KIND OF ECONOMIC ACTIVITY - PERCENTAGE GROWTH RATES</t>
  </si>
  <si>
    <t>2018</t>
  </si>
  <si>
    <t>2019</t>
  </si>
  <si>
    <t>2020</t>
  </si>
  <si>
    <t>2021</t>
  </si>
  <si>
    <t>2022</t>
  </si>
  <si>
    <t>EXPENDITURE ON GROSS DOMESTIC PRODUCT AT CONSTANT 2015 PRICES</t>
  </si>
  <si>
    <t>TYPE OF EXPENDITURE</t>
  </si>
  <si>
    <t>Final Consumption</t>
  </si>
  <si>
    <t>Government final consumption</t>
  </si>
  <si>
    <t>Household final consumption</t>
  </si>
  <si>
    <t>Non Profit Institutions Serving Households</t>
  </si>
  <si>
    <t>Capilat Formation</t>
  </si>
  <si>
    <t>Gross fixed capital formation</t>
  </si>
  <si>
    <t>Changes in valuables</t>
  </si>
  <si>
    <t>Changes in inventories</t>
  </si>
  <si>
    <t>Exports of goods and services</t>
  </si>
  <si>
    <t>Export of goods</t>
  </si>
  <si>
    <t>Export of services</t>
  </si>
  <si>
    <t>Imports of goods and services</t>
  </si>
  <si>
    <t>Import of goods</t>
  </si>
  <si>
    <t>Import of services</t>
  </si>
  <si>
    <t>Errors and Omissions</t>
  </si>
  <si>
    <t>Capital Formation</t>
  </si>
  <si>
    <t>EXPENDITURE ON GROSS DOMESTIC PRODUCT AT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</si>
</sst>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#,##0.0"/>
    <numFmt numFmtId="168" formatCode="#,##0.000000"/>
    <numFmt numFmtId="169" formatCode="_(* #,##0.0_);_(* \(#,##0.0\);_(* &quot;-&quot;??_);_(@_)"/>
    <numFmt numFmtId="170" formatCode="0.0"/>
    <numFmt numFmtId="171" formatCode="_-* #,##0.0000_-;\-* #,##0.0000_-;_-* &quot;-&quot;??_-;_-@_-"/>
    <numFmt numFmtId="172" formatCode="_-* #,##0.00000_-;\-* #,##0.00000_-;_-* &quot;-&quot;??_-;_-@_-"/>
    <numFmt numFmtId="173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left" indent="1"/>
    </xf>
    <xf numFmtId="3" fontId="3" fillId="0" borderId="2" xfId="0" quotePrefix="1" applyNumberFormat="1" applyFont="1" applyBorder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3" fontId="3" fillId="0" borderId="0" xfId="0" applyNumberFormat="1" applyFont="1"/>
    <xf numFmtId="3" fontId="3" fillId="0" borderId="2" xfId="0" applyNumberFormat="1" applyFont="1" applyBorder="1"/>
    <xf numFmtId="3" fontId="5" fillId="0" borderId="0" xfId="0" applyNumberFormat="1" applyFont="1" applyAlignment="1">
      <alignment horizontal="left" indent="1"/>
    </xf>
    <xf numFmtId="3" fontId="4" fillId="0" borderId="0" xfId="0" applyNumberFormat="1" applyFont="1" applyAlignment="1">
      <alignment horizontal="left"/>
    </xf>
    <xf numFmtId="170" fontId="6" fillId="0" borderId="2" xfId="2" applyNumberFormat="1" applyFont="1" applyBorder="1"/>
    <xf numFmtId="3" fontId="3" fillId="0" borderId="0" xfId="0" applyNumberFormat="1" applyFont="1" applyAlignment="1">
      <alignment horizontal="left"/>
    </xf>
    <xf numFmtId="3" fontId="3" fillId="0" borderId="1" xfId="0" applyNumberFormat="1" applyFont="1" applyBorder="1"/>
    <xf numFmtId="0" fontId="7" fillId="0" borderId="0" xfId="0" applyFont="1"/>
    <xf numFmtId="165" fontId="7" fillId="0" borderId="0" xfId="1" applyFont="1"/>
    <xf numFmtId="166" fontId="7" fillId="0" borderId="0" xfId="1" applyNumberFormat="1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166" fontId="8" fillId="0" borderId="0" xfId="1" applyNumberFormat="1" applyFont="1"/>
    <xf numFmtId="166" fontId="7" fillId="0" borderId="0" xfId="0" applyNumberFormat="1" applyFont="1"/>
    <xf numFmtId="168" fontId="7" fillId="0" borderId="0" xfId="0" applyNumberFormat="1" applyFont="1"/>
    <xf numFmtId="0" fontId="9" fillId="0" borderId="0" xfId="0" applyFont="1"/>
    <xf numFmtId="3" fontId="9" fillId="0" borderId="2" xfId="0" applyNumberFormat="1" applyFont="1" applyBorder="1"/>
    <xf numFmtId="3" fontId="6" fillId="0" borderId="2" xfId="0" applyNumberFormat="1" applyFont="1" applyBorder="1"/>
    <xf numFmtId="3" fontId="6" fillId="0" borderId="2" xfId="0" quotePrefix="1" applyNumberFormat="1" applyFont="1" applyBorder="1" applyAlignment="1">
      <alignment horizontal="right"/>
    </xf>
    <xf numFmtId="0" fontId="6" fillId="0" borderId="2" xfId="0" quotePrefix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3" fontId="9" fillId="0" borderId="0" xfId="0" applyNumberFormat="1" applyFont="1" applyAlignment="1">
      <alignment horizontal="left" indent="1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/>
    <xf numFmtId="0" fontId="6" fillId="0" borderId="0" xfId="0" applyFont="1"/>
    <xf numFmtId="3" fontId="7" fillId="0" borderId="2" xfId="0" applyNumberFormat="1" applyFont="1" applyBorder="1"/>
    <xf numFmtId="3" fontId="8" fillId="0" borderId="2" xfId="0" applyNumberFormat="1" applyFont="1" applyBorder="1"/>
    <xf numFmtId="3" fontId="8" fillId="0" borderId="2" xfId="0" quotePrefix="1" applyNumberFormat="1" applyFont="1" applyBorder="1" applyAlignment="1">
      <alignment horizontal="right"/>
    </xf>
    <xf numFmtId="3" fontId="11" fillId="0" borderId="0" xfId="0" applyNumberFormat="1" applyFont="1"/>
    <xf numFmtId="170" fontId="10" fillId="0" borderId="0" xfId="2" applyNumberFormat="1" applyFont="1"/>
    <xf numFmtId="169" fontId="10" fillId="0" borderId="0" xfId="1" applyNumberFormat="1" applyFont="1"/>
    <xf numFmtId="3" fontId="7" fillId="0" borderId="0" xfId="0" applyNumberFormat="1" applyFont="1" applyAlignment="1">
      <alignment horizontal="left" indent="1"/>
    </xf>
    <xf numFmtId="170" fontId="9" fillId="0" borderId="0" xfId="2" applyNumberFormat="1" applyFont="1"/>
    <xf numFmtId="169" fontId="9" fillId="0" borderId="0" xfId="1" applyNumberFormat="1" applyFont="1"/>
    <xf numFmtId="3" fontId="11" fillId="0" borderId="0" xfId="0" applyNumberFormat="1" applyFont="1" applyAlignment="1">
      <alignment horizontal="left"/>
    </xf>
    <xf numFmtId="170" fontId="9" fillId="0" borderId="0" xfId="2" applyNumberFormat="1" applyFont="1" applyFill="1"/>
    <xf numFmtId="169" fontId="9" fillId="0" borderId="0" xfId="1" applyNumberFormat="1" applyFont="1" applyFill="1"/>
    <xf numFmtId="167" fontId="7" fillId="0" borderId="0" xfId="0" applyNumberFormat="1" applyFont="1"/>
    <xf numFmtId="167" fontId="9" fillId="0" borderId="0" xfId="2" applyNumberFormat="1" applyFont="1"/>
    <xf numFmtId="167" fontId="9" fillId="0" borderId="0" xfId="1" applyNumberFormat="1" applyFont="1"/>
    <xf numFmtId="170" fontId="9" fillId="0" borderId="0" xfId="1" applyNumberFormat="1" applyFont="1"/>
    <xf numFmtId="3" fontId="8" fillId="0" borderId="0" xfId="0" applyNumberFormat="1" applyFont="1"/>
    <xf numFmtId="170" fontId="6" fillId="0" borderId="0" xfId="2" applyNumberFormat="1" applyFont="1"/>
    <xf numFmtId="169" fontId="6" fillId="0" borderId="0" xfId="1" applyNumberFormat="1" applyFont="1"/>
    <xf numFmtId="0" fontId="8" fillId="0" borderId="0" xfId="0" applyFont="1"/>
    <xf numFmtId="171" fontId="7" fillId="0" borderId="0" xfId="1" applyNumberFormat="1" applyFont="1"/>
    <xf numFmtId="171" fontId="7" fillId="0" borderId="0" xfId="0" applyNumberFormat="1" applyFont="1"/>
    <xf numFmtId="172" fontId="7" fillId="0" borderId="0" xfId="0" applyNumberFormat="1" applyFont="1"/>
    <xf numFmtId="3" fontId="8" fillId="0" borderId="0" xfId="0" applyNumberFormat="1" applyFont="1" applyAlignment="1">
      <alignment horizontal="left"/>
    </xf>
    <xf numFmtId="3" fontId="7" fillId="0" borderId="0" xfId="1" applyNumberFormat="1" applyFont="1"/>
    <xf numFmtId="3" fontId="8" fillId="0" borderId="1" xfId="0" applyNumberFormat="1" applyFont="1" applyBorder="1"/>
    <xf numFmtId="166" fontId="8" fillId="0" borderId="1" xfId="1" applyNumberFormat="1" applyFont="1" applyBorder="1"/>
    <xf numFmtId="166" fontId="7" fillId="0" borderId="0" xfId="1" applyNumberFormat="1" applyFont="1" applyFill="1"/>
    <xf numFmtId="173" fontId="7" fillId="0" borderId="0" xfId="2" applyNumberFormat="1" applyFont="1"/>
    <xf numFmtId="0" fontId="10" fillId="0" borderId="1" xfId="0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3" fontId="8" fillId="0" borderId="1" xfId="0" applyNumberFormat="1" applyFont="1" applyBorder="1"/>
    <xf numFmtId="0" fontId="0" fillId="0" borderId="1" xfId="0" applyBorder="1"/>
  </cellXfs>
  <cellStyles count="5">
    <cellStyle name="Comma" xfId="1" builtinId="3"/>
    <cellStyle name="Comma [0] 3" xfId="3" xr:uid="{7D180329-2F06-4030-BFEF-E8B91B9F12D6}"/>
    <cellStyle name="Comma 4" xfId="4" xr:uid="{AF1735CB-2D00-422E-BA5A-56B901D15951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w%20Series%202015%20-%20Improved%20by%20IMF%20expert_Updated_IMF\Annual%20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activity KP"/>
      <sheetName val="GDP Activity CU"/>
      <sheetName val="GVA shares"/>
      <sheetName val="GDP Growth rates"/>
      <sheetName val="GDP production Acct CU"/>
      <sheetName val="GDP production KP"/>
      <sheetName val="GDP Expenditure KP"/>
      <sheetName val="GDP Expenditure CU"/>
      <sheetName val="GFCF CU"/>
      <sheetName val="GFCF KP"/>
      <sheetName val="Government "/>
      <sheetName val="Household CU"/>
      <sheetName val="Household KP"/>
      <sheetName val="CII"/>
      <sheetName val="NPISH"/>
      <sheetName val="GFCF by Govt. &amp; Private"/>
      <sheetName val="Sheet1"/>
      <sheetName val="Sheet2"/>
    </sheetNames>
    <sheetDataSet>
      <sheetData sheetId="0">
        <row r="10">
          <cell r="B10" t="str">
            <v>Agriculture support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43A6-E7C6-4C35-BFDB-BB9A8CA9AC77}">
  <dimension ref="A1:O85"/>
  <sheetViews>
    <sheetView workbookViewId="0">
      <selection activeCell="E19" sqref="E19"/>
    </sheetView>
  </sheetViews>
  <sheetFormatPr defaultRowHeight="14.25" x14ac:dyDescent="0.2"/>
  <cols>
    <col min="1" max="1" width="3.7109375" style="22" customWidth="1"/>
    <col min="2" max="2" width="43.7109375" style="22" customWidth="1"/>
    <col min="3" max="3" width="15.28515625" style="13" customWidth="1"/>
    <col min="4" max="4" width="12.28515625" style="13" customWidth="1"/>
    <col min="5" max="5" width="14.42578125" style="13" customWidth="1"/>
    <col min="6" max="6" width="14.7109375" style="13" customWidth="1"/>
    <col min="7" max="7" width="14.28515625" style="13" customWidth="1"/>
    <col min="8" max="8" width="13.5703125" style="13" customWidth="1"/>
    <col min="9" max="9" width="9.140625" style="13"/>
    <col min="10" max="15" width="14.5703125" style="13" bestFit="1" customWidth="1"/>
    <col min="16" max="16384" width="9.140625" style="13"/>
  </cols>
  <sheetData>
    <row r="1" spans="1:15" ht="14.4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15" ht="14.4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</row>
    <row r="3" spans="1:15" x14ac:dyDescent="0.2">
      <c r="G3" s="62" t="s">
        <v>2</v>
      </c>
      <c r="H3" s="62"/>
    </row>
    <row r="4" spans="1:15" ht="15" x14ac:dyDescent="0.25">
      <c r="A4" s="23"/>
      <c r="B4" s="24" t="s">
        <v>3</v>
      </c>
      <c r="C4" s="25" t="s">
        <v>54</v>
      </c>
      <c r="D4" s="26">
        <v>2018</v>
      </c>
      <c r="E4" s="26">
        <v>2019</v>
      </c>
      <c r="F4" s="26">
        <v>2020</v>
      </c>
      <c r="G4" s="26">
        <v>2021</v>
      </c>
      <c r="H4" s="26">
        <v>2022</v>
      </c>
    </row>
    <row r="5" spans="1:15" x14ac:dyDescent="0.2">
      <c r="A5" s="27" t="s">
        <v>4</v>
      </c>
      <c r="B5" s="28" t="s">
        <v>5</v>
      </c>
      <c r="C5" s="28">
        <f t="shared" ref="C5:G5" si="0">SUM(C6:C10)</f>
        <v>27999284.063171849</v>
      </c>
      <c r="D5" s="28">
        <f t="shared" si="0"/>
        <v>29504235.796227876</v>
      </c>
      <c r="E5" s="28">
        <f t="shared" si="0"/>
        <v>30802622.422229156</v>
      </c>
      <c r="F5" s="28">
        <f t="shared" si="0"/>
        <v>32323672.813457858</v>
      </c>
      <c r="G5" s="28">
        <f t="shared" si="0"/>
        <v>33588777.396114312</v>
      </c>
      <c r="H5" s="28">
        <f>SUM(H6:H10)</f>
        <v>34711276.928807832</v>
      </c>
      <c r="I5" s="14"/>
      <c r="J5" s="14"/>
      <c r="K5" s="14"/>
      <c r="L5" s="14"/>
      <c r="M5" s="14"/>
      <c r="N5" s="14"/>
      <c r="O5" s="15"/>
    </row>
    <row r="6" spans="1:15" x14ac:dyDescent="0.2">
      <c r="A6" s="27"/>
      <c r="B6" s="29" t="s">
        <v>6</v>
      </c>
      <c r="C6" s="27">
        <v>14885721.283403002</v>
      </c>
      <c r="D6" s="27">
        <v>15659174.679491352</v>
      </c>
      <c r="E6" s="27">
        <v>16351311.53111673</v>
      </c>
      <c r="F6" s="27">
        <v>17174743.404260419</v>
      </c>
      <c r="G6" s="27">
        <v>17795481.18327922</v>
      </c>
      <c r="H6" s="27">
        <v>18272899.382663589</v>
      </c>
      <c r="J6" s="15"/>
      <c r="K6" s="15"/>
      <c r="L6" s="15"/>
      <c r="M6" s="15"/>
      <c r="N6" s="15"/>
      <c r="O6" s="15"/>
    </row>
    <row r="7" spans="1:15" x14ac:dyDescent="0.2">
      <c r="A7" s="27"/>
      <c r="B7" s="29" t="s">
        <v>7</v>
      </c>
      <c r="C7" s="27">
        <v>7876591.6069716047</v>
      </c>
      <c r="D7" s="27">
        <v>8266048.5042515816</v>
      </c>
      <c r="E7" s="27">
        <v>8676074.2959608622</v>
      </c>
      <c r="F7" s="27">
        <v>9107854.0582324844</v>
      </c>
      <c r="G7" s="27">
        <v>9562643.1819029003</v>
      </c>
      <c r="H7" s="27">
        <v>10042416.646164192</v>
      </c>
      <c r="J7" s="15"/>
      <c r="K7" s="15"/>
      <c r="L7" s="15"/>
      <c r="M7" s="15"/>
      <c r="N7" s="15"/>
      <c r="O7" s="15"/>
    </row>
    <row r="8" spans="1:15" x14ac:dyDescent="0.2">
      <c r="A8" s="27"/>
      <c r="B8" s="29" t="s">
        <v>8</v>
      </c>
      <c r="C8" s="27">
        <v>3180379.3041485157</v>
      </c>
      <c r="D8" s="27">
        <v>3334791.21393885</v>
      </c>
      <c r="E8" s="27">
        <v>3495187.12173656</v>
      </c>
      <c r="F8" s="27">
        <v>3608190.3685185043</v>
      </c>
      <c r="G8" s="27">
        <v>3735011.1523203105</v>
      </c>
      <c r="H8" s="27">
        <v>3852199.2265694579</v>
      </c>
      <c r="J8" s="15"/>
      <c r="K8" s="15"/>
      <c r="L8" s="15"/>
      <c r="M8" s="15"/>
      <c r="N8" s="15"/>
      <c r="O8" s="15"/>
    </row>
    <row r="9" spans="1:15" x14ac:dyDescent="0.2">
      <c r="A9" s="27"/>
      <c r="B9" s="29" t="s">
        <v>9</v>
      </c>
      <c r="C9" s="27">
        <v>2020512.9342585281</v>
      </c>
      <c r="D9" s="27">
        <v>2206280.0038642273</v>
      </c>
      <c r="E9" s="27">
        <v>2240466.4039688595</v>
      </c>
      <c r="F9" s="27">
        <v>2391398.6977218017</v>
      </c>
      <c r="G9" s="27">
        <v>2452672.3871199521</v>
      </c>
      <c r="H9" s="27">
        <v>2500504.3844542014</v>
      </c>
      <c r="J9" s="15"/>
      <c r="K9" s="15"/>
      <c r="L9" s="15"/>
      <c r="M9" s="15"/>
      <c r="N9" s="15"/>
      <c r="O9" s="15"/>
    </row>
    <row r="10" spans="1:15" x14ac:dyDescent="0.2">
      <c r="A10" s="27"/>
      <c r="B10" s="29" t="s">
        <v>10</v>
      </c>
      <c r="C10" s="27">
        <v>36078.934390195325</v>
      </c>
      <c r="D10" s="27">
        <v>37941.394681862803</v>
      </c>
      <c r="E10" s="27">
        <v>39583.069446145419</v>
      </c>
      <c r="F10" s="27">
        <v>41486.284724645855</v>
      </c>
      <c r="G10" s="27">
        <v>42969.491491925837</v>
      </c>
      <c r="H10" s="27">
        <v>43257.288956394965</v>
      </c>
      <c r="J10" s="15"/>
      <c r="K10" s="15"/>
      <c r="L10" s="15"/>
      <c r="M10" s="15"/>
      <c r="N10" s="15"/>
      <c r="O10" s="15"/>
    </row>
    <row r="11" spans="1:15" x14ac:dyDescent="0.2">
      <c r="A11" s="27"/>
      <c r="B11" s="30" t="s">
        <v>11</v>
      </c>
      <c r="C11" s="28">
        <v>28565773.988698058</v>
      </c>
      <c r="D11" s="28">
        <v>31344128.062348634</v>
      </c>
      <c r="E11" s="28">
        <v>34912846.63959454</v>
      </c>
      <c r="F11" s="28">
        <v>37251857.448794052</v>
      </c>
      <c r="G11" s="28">
        <v>39085651.590488046</v>
      </c>
      <c r="H11" s="28">
        <v>41155890.826946542</v>
      </c>
      <c r="I11" s="14"/>
      <c r="J11" s="14"/>
      <c r="K11" s="14"/>
      <c r="L11" s="14"/>
      <c r="M11" s="14"/>
      <c r="N11" s="14"/>
      <c r="O11" s="15"/>
    </row>
    <row r="12" spans="1:15" x14ac:dyDescent="0.2">
      <c r="A12" s="27" t="s">
        <v>12</v>
      </c>
      <c r="B12" s="27" t="s">
        <v>13</v>
      </c>
      <c r="C12" s="27">
        <v>4588623.8681427957</v>
      </c>
      <c r="D12" s="27">
        <v>4659195.1974491328</v>
      </c>
      <c r="E12" s="27">
        <v>5485112.361786047</v>
      </c>
      <c r="F12" s="27">
        <v>5887451.6880616099</v>
      </c>
      <c r="G12" s="27">
        <v>6442881.2876814436</v>
      </c>
      <c r="H12" s="27">
        <v>7146141.449093597</v>
      </c>
      <c r="I12" s="14"/>
      <c r="J12" s="14"/>
      <c r="K12" s="14"/>
      <c r="L12" s="14"/>
      <c r="M12" s="14"/>
      <c r="N12" s="14"/>
      <c r="O12" s="15"/>
    </row>
    <row r="13" spans="1:15" x14ac:dyDescent="0.2">
      <c r="A13" s="27" t="s">
        <v>14</v>
      </c>
      <c r="B13" s="27" t="s">
        <v>15</v>
      </c>
      <c r="C13" s="27">
        <v>8889817.9832404293</v>
      </c>
      <c r="D13" s="27">
        <v>9623500.6628468428</v>
      </c>
      <c r="E13" s="27">
        <v>10184558.417162903</v>
      </c>
      <c r="F13" s="27">
        <v>10646278.520916093</v>
      </c>
      <c r="G13" s="27">
        <v>11155761.849317519</v>
      </c>
      <c r="H13" s="27">
        <v>11624144.028877828</v>
      </c>
      <c r="I13" s="14"/>
      <c r="J13" s="14"/>
      <c r="K13" s="14"/>
      <c r="L13" s="14"/>
      <c r="M13" s="14"/>
      <c r="N13" s="14"/>
      <c r="O13" s="15"/>
    </row>
    <row r="14" spans="1:15" x14ac:dyDescent="0.2">
      <c r="A14" s="27" t="s">
        <v>16</v>
      </c>
      <c r="B14" s="27" t="s">
        <v>17</v>
      </c>
      <c r="C14" s="27">
        <v>877666.62894444086</v>
      </c>
      <c r="D14" s="27">
        <v>928174.49127234193</v>
      </c>
      <c r="E14" s="27">
        <v>994879.16113207908</v>
      </c>
      <c r="F14" s="27">
        <v>1049610.1183349537</v>
      </c>
      <c r="G14" s="27">
        <v>1154204.3374160272</v>
      </c>
      <c r="H14" s="27">
        <v>1242131.964966849</v>
      </c>
      <c r="I14" s="14"/>
      <c r="J14" s="14"/>
      <c r="K14" s="14"/>
      <c r="L14" s="14"/>
      <c r="M14" s="14"/>
      <c r="N14" s="14"/>
      <c r="O14" s="15"/>
    </row>
    <row r="15" spans="1:15" x14ac:dyDescent="0.2">
      <c r="A15" s="27" t="s">
        <v>18</v>
      </c>
      <c r="B15" s="27" t="s">
        <v>19</v>
      </c>
      <c r="C15" s="27">
        <v>444660.05729730957</v>
      </c>
      <c r="D15" s="27">
        <v>477510.23791852372</v>
      </c>
      <c r="E15" s="27">
        <v>510410.61729430855</v>
      </c>
      <c r="F15" s="27">
        <v>540159.16484778048</v>
      </c>
      <c r="G15" s="27">
        <v>575212.97824524925</v>
      </c>
      <c r="H15" s="27">
        <v>606754.20212492719</v>
      </c>
      <c r="I15" s="14"/>
      <c r="J15" s="14"/>
      <c r="K15" s="14"/>
      <c r="L15" s="14"/>
      <c r="M15" s="14"/>
      <c r="N15" s="14"/>
      <c r="O15" s="15"/>
    </row>
    <row r="16" spans="1:15" x14ac:dyDescent="0.2">
      <c r="A16" s="27" t="s">
        <v>20</v>
      </c>
      <c r="B16" s="27" t="s">
        <v>21</v>
      </c>
      <c r="C16" s="27">
        <v>13765005.45107308</v>
      </c>
      <c r="D16" s="27">
        <v>15655747.472861791</v>
      </c>
      <c r="E16" s="27">
        <v>17737886.082219198</v>
      </c>
      <c r="F16" s="27">
        <v>19128357.95663362</v>
      </c>
      <c r="G16" s="27">
        <v>19757591.137827806</v>
      </c>
      <c r="H16" s="27">
        <v>20536719.181883335</v>
      </c>
      <c r="I16" s="14"/>
      <c r="J16" s="14"/>
      <c r="K16" s="14"/>
      <c r="L16" s="14"/>
      <c r="M16" s="14"/>
      <c r="N16" s="14"/>
      <c r="O16" s="15"/>
    </row>
    <row r="17" spans="1:15" x14ac:dyDescent="0.2">
      <c r="A17" s="27"/>
      <c r="B17" s="28" t="s">
        <v>22</v>
      </c>
      <c r="C17" s="28">
        <f t="shared" ref="C17:G17" si="1">SUM(C18:C31)</f>
        <v>42697730.508888163</v>
      </c>
      <c r="D17" s="28">
        <f t="shared" si="1"/>
        <v>45453302.015988462</v>
      </c>
      <c r="E17" s="28">
        <f t="shared" si="1"/>
        <v>48133894.808013834</v>
      </c>
      <c r="F17" s="28">
        <f t="shared" si="1"/>
        <v>50196792.250267118</v>
      </c>
      <c r="G17" s="28">
        <f t="shared" si="1"/>
        <v>52618667.296122722</v>
      </c>
      <c r="H17" s="28">
        <f>SUM(H18:H31)</f>
        <v>55407836.617389701</v>
      </c>
      <c r="I17" s="14"/>
      <c r="J17" s="14"/>
      <c r="K17" s="14"/>
      <c r="L17" s="14"/>
      <c r="M17" s="14"/>
      <c r="N17" s="14"/>
      <c r="O17" s="15"/>
    </row>
    <row r="18" spans="1:15" x14ac:dyDescent="0.2">
      <c r="A18" s="27" t="s">
        <v>23</v>
      </c>
      <c r="B18" s="27" t="s">
        <v>24</v>
      </c>
      <c r="C18" s="27">
        <v>9829966.7197710425</v>
      </c>
      <c r="D18" s="27">
        <v>10480203.609487571</v>
      </c>
      <c r="E18" s="27">
        <v>10984479.567202613</v>
      </c>
      <c r="F18" s="27">
        <v>11216401.397907387</v>
      </c>
      <c r="G18" s="27">
        <v>11578145.794697544</v>
      </c>
      <c r="H18" s="27">
        <v>12045695.159340616</v>
      </c>
      <c r="I18" s="14"/>
      <c r="J18" s="14"/>
      <c r="K18" s="14"/>
      <c r="L18" s="14"/>
      <c r="M18" s="14"/>
      <c r="N18" s="14"/>
      <c r="O18" s="15"/>
    </row>
    <row r="19" spans="1:15" x14ac:dyDescent="0.2">
      <c r="A19" s="27" t="s">
        <v>25</v>
      </c>
      <c r="B19" s="27" t="s">
        <v>26</v>
      </c>
      <c r="C19" s="27">
        <v>7815844.6311133699</v>
      </c>
      <c r="D19" s="27">
        <v>8736560.6001322977</v>
      </c>
      <c r="E19" s="27">
        <v>9493190.6621315219</v>
      </c>
      <c r="F19" s="27">
        <v>10293275.609616149</v>
      </c>
      <c r="G19" s="27">
        <v>10658343.973610902</v>
      </c>
      <c r="H19" s="27">
        <v>11061950.350988038</v>
      </c>
      <c r="I19" s="14"/>
      <c r="J19" s="14"/>
      <c r="K19" s="14"/>
      <c r="L19" s="14"/>
      <c r="M19" s="14"/>
      <c r="N19" s="14"/>
      <c r="O19" s="15"/>
    </row>
    <row r="20" spans="1:15" x14ac:dyDescent="0.2">
      <c r="A20" s="27" t="s">
        <v>27</v>
      </c>
      <c r="B20" s="27" t="s">
        <v>28</v>
      </c>
      <c r="C20" s="27">
        <v>1525618.5103886211</v>
      </c>
      <c r="D20" s="27">
        <v>1604390.7414166634</v>
      </c>
      <c r="E20" s="27">
        <v>1645950.1404740287</v>
      </c>
      <c r="F20" s="27">
        <v>1419653.8535934782</v>
      </c>
      <c r="G20" s="27">
        <v>1514711.2723232007</v>
      </c>
      <c r="H20" s="27">
        <v>1651098.6299014678</v>
      </c>
      <c r="I20" s="14"/>
      <c r="J20" s="14"/>
      <c r="K20" s="14"/>
      <c r="L20" s="14"/>
      <c r="M20" s="14"/>
      <c r="N20" s="14"/>
      <c r="O20" s="15"/>
    </row>
    <row r="21" spans="1:15" x14ac:dyDescent="0.2">
      <c r="A21" s="27" t="s">
        <v>29</v>
      </c>
      <c r="B21" s="27" t="s">
        <v>30</v>
      </c>
      <c r="C21" s="27">
        <v>1824471.7717286737</v>
      </c>
      <c r="D21" s="27">
        <v>1989717.253553557</v>
      </c>
      <c r="E21" s="27">
        <v>2133312.4139640997</v>
      </c>
      <c r="F21" s="27">
        <v>2313032.1220013816</v>
      </c>
      <c r="G21" s="27">
        <v>2524609.7203840055</v>
      </c>
      <c r="H21" s="27">
        <v>2712410.7142862305</v>
      </c>
      <c r="I21" s="14"/>
      <c r="J21" s="14"/>
      <c r="K21" s="14"/>
      <c r="L21" s="14"/>
      <c r="M21" s="14"/>
      <c r="N21" s="14"/>
      <c r="O21" s="15"/>
    </row>
    <row r="22" spans="1:15" x14ac:dyDescent="0.2">
      <c r="A22" s="27" t="s">
        <v>31</v>
      </c>
      <c r="B22" s="27" t="s">
        <v>32</v>
      </c>
      <c r="C22" s="27">
        <v>4115392.9143740959</v>
      </c>
      <c r="D22" s="27">
        <v>4094972.3011495476</v>
      </c>
      <c r="E22" s="27">
        <v>4281167.0038301712</v>
      </c>
      <c r="F22" s="27">
        <v>4412967.4952447116</v>
      </c>
      <c r="G22" s="27">
        <v>4599676.8294061981</v>
      </c>
      <c r="H22" s="27">
        <v>5024141.2776034642</v>
      </c>
      <c r="I22" s="14"/>
      <c r="J22" s="14"/>
      <c r="K22" s="14"/>
      <c r="L22" s="14"/>
      <c r="M22" s="14"/>
      <c r="N22" s="14"/>
      <c r="O22" s="15"/>
    </row>
    <row r="23" spans="1:15" x14ac:dyDescent="0.2">
      <c r="A23" s="27" t="s">
        <v>33</v>
      </c>
      <c r="B23" s="27" t="s">
        <v>34</v>
      </c>
      <c r="C23" s="27">
        <v>3211894.932795153</v>
      </c>
      <c r="D23" s="27">
        <v>3354517.6882281364</v>
      </c>
      <c r="E23" s="27">
        <v>3505484.7753592404</v>
      </c>
      <c r="F23" s="27">
        <v>3663972.2849675352</v>
      </c>
      <c r="G23" s="27">
        <v>3827459.8943816815</v>
      </c>
      <c r="H23" s="27">
        <v>3997459.8233379992</v>
      </c>
      <c r="I23" s="14"/>
      <c r="J23" s="14"/>
      <c r="K23" s="14"/>
      <c r="L23" s="14"/>
      <c r="M23" s="14"/>
      <c r="N23" s="14"/>
      <c r="O23" s="15"/>
    </row>
    <row r="24" spans="1:15" x14ac:dyDescent="0.2">
      <c r="A24" s="27" t="s">
        <v>35</v>
      </c>
      <c r="B24" s="27" t="s">
        <v>36</v>
      </c>
      <c r="C24" s="27">
        <v>694290.64260528435</v>
      </c>
      <c r="D24" s="27">
        <v>763332.14606172591</v>
      </c>
      <c r="E24" s="27">
        <v>821635.57049329998</v>
      </c>
      <c r="F24" s="27">
        <v>881833.3622237735</v>
      </c>
      <c r="G24" s="27">
        <v>942012.50558055821</v>
      </c>
      <c r="H24" s="27">
        <v>996609.07982425671</v>
      </c>
      <c r="I24" s="14"/>
      <c r="J24" s="14"/>
      <c r="K24" s="14"/>
      <c r="L24" s="14"/>
      <c r="M24" s="14"/>
      <c r="N24" s="14"/>
      <c r="O24" s="15"/>
    </row>
    <row r="25" spans="1:15" x14ac:dyDescent="0.2">
      <c r="A25" s="27" t="s">
        <v>37</v>
      </c>
      <c r="B25" s="27" t="s">
        <v>38</v>
      </c>
      <c r="C25" s="27">
        <v>2892462.8844005838</v>
      </c>
      <c r="D25" s="27">
        <v>3054288.1917848685</v>
      </c>
      <c r="E25" s="27">
        <v>3311752.8894363791</v>
      </c>
      <c r="F25" s="27">
        <v>3569799.7747166432</v>
      </c>
      <c r="G25" s="27">
        <v>3817046.8646715274</v>
      </c>
      <c r="H25" s="27">
        <v>3993799.0799665004</v>
      </c>
      <c r="I25" s="14"/>
      <c r="J25" s="14"/>
      <c r="K25" s="14"/>
      <c r="L25" s="14"/>
      <c r="M25" s="14"/>
      <c r="N25" s="14"/>
      <c r="O25" s="15"/>
    </row>
    <row r="26" spans="1:15" x14ac:dyDescent="0.2">
      <c r="A26" s="27" t="s">
        <v>39</v>
      </c>
      <c r="B26" s="27" t="s">
        <v>40</v>
      </c>
      <c r="C26" s="27">
        <v>4907113.349886206</v>
      </c>
      <c r="D26" s="27">
        <v>5064968.4777012058</v>
      </c>
      <c r="E26" s="27">
        <v>5238490.6001894046</v>
      </c>
      <c r="F26" s="27">
        <v>5438145.6844813041</v>
      </c>
      <c r="G26" s="27">
        <v>5713411.30358666</v>
      </c>
      <c r="H26" s="27">
        <v>6024202.7870665714</v>
      </c>
      <c r="I26" s="14"/>
      <c r="J26" s="14"/>
      <c r="K26" s="14"/>
      <c r="L26" s="14"/>
      <c r="M26" s="14"/>
      <c r="N26" s="14"/>
      <c r="O26" s="15"/>
    </row>
    <row r="27" spans="1:15" x14ac:dyDescent="0.2">
      <c r="A27" s="27" t="s">
        <v>41</v>
      </c>
      <c r="B27" s="27" t="s">
        <v>42</v>
      </c>
      <c r="C27" s="27">
        <v>2859170.6846780004</v>
      </c>
      <c r="D27" s="27">
        <v>3046789.3528533564</v>
      </c>
      <c r="E27" s="27">
        <v>3257405.7038441421</v>
      </c>
      <c r="F27" s="27">
        <v>3365354.6104301428</v>
      </c>
      <c r="G27" s="27">
        <v>3537610.6642710203</v>
      </c>
      <c r="H27" s="27">
        <v>3724729.4155659853</v>
      </c>
      <c r="I27" s="14"/>
      <c r="J27" s="14"/>
      <c r="K27" s="14"/>
      <c r="L27" s="14"/>
      <c r="M27" s="14"/>
      <c r="N27" s="14"/>
      <c r="O27" s="15"/>
    </row>
    <row r="28" spans="1:15" x14ac:dyDescent="0.2">
      <c r="A28" s="27" t="s">
        <v>43</v>
      </c>
      <c r="B28" s="27" t="s">
        <v>44</v>
      </c>
      <c r="C28" s="27">
        <v>1611999.1837528369</v>
      </c>
      <c r="D28" s="27">
        <v>1746730.9417478426</v>
      </c>
      <c r="E28" s="27">
        <v>1833513.9999999998</v>
      </c>
      <c r="F28" s="27">
        <v>1953479.406170486</v>
      </c>
      <c r="G28" s="27">
        <v>2065348.9557855739</v>
      </c>
      <c r="H28" s="27">
        <v>2176986.1699724896</v>
      </c>
      <c r="I28" s="14"/>
      <c r="J28" s="14"/>
      <c r="K28" s="14"/>
      <c r="L28" s="14"/>
      <c r="M28" s="14"/>
      <c r="N28" s="14"/>
      <c r="O28" s="15"/>
    </row>
    <row r="29" spans="1:15" x14ac:dyDescent="0.2">
      <c r="A29" s="27" t="s">
        <v>45</v>
      </c>
      <c r="B29" s="27" t="s">
        <v>46</v>
      </c>
      <c r="C29" s="27">
        <v>307906.75338782615</v>
      </c>
      <c r="D29" s="27">
        <v>350027.2867923695</v>
      </c>
      <c r="E29" s="27">
        <v>389225.17547535757</v>
      </c>
      <c r="F29" s="27">
        <v>372119.53876275249</v>
      </c>
      <c r="G29" s="27">
        <v>444487.97690505534</v>
      </c>
      <c r="H29" s="27">
        <v>528722.02136511472</v>
      </c>
      <c r="I29" s="14"/>
      <c r="J29" s="14"/>
      <c r="K29" s="14"/>
      <c r="L29" s="14"/>
      <c r="M29" s="14"/>
      <c r="N29" s="14"/>
      <c r="O29" s="15"/>
    </row>
    <row r="30" spans="1:15" x14ac:dyDescent="0.2">
      <c r="A30" s="27" t="s">
        <v>47</v>
      </c>
      <c r="B30" s="27" t="s">
        <v>48</v>
      </c>
      <c r="C30" s="27">
        <v>912404.29344956763</v>
      </c>
      <c r="D30" s="27">
        <v>971689.969673543</v>
      </c>
      <c r="E30" s="27">
        <v>1037083.2580244384</v>
      </c>
      <c r="F30" s="27">
        <v>1089265.4047818012</v>
      </c>
      <c r="G30" s="27">
        <v>1181814.2567138937</v>
      </c>
      <c r="H30" s="27">
        <v>1249425.4261717813</v>
      </c>
      <c r="I30" s="14"/>
      <c r="J30" s="14"/>
      <c r="K30" s="14"/>
      <c r="L30" s="14"/>
      <c r="M30" s="14"/>
      <c r="N30" s="14"/>
      <c r="O30" s="15"/>
    </row>
    <row r="31" spans="1:15" x14ac:dyDescent="0.2">
      <c r="A31" s="27" t="s">
        <v>49</v>
      </c>
      <c r="B31" s="27" t="s">
        <v>50</v>
      </c>
      <c r="C31" s="27">
        <v>189193.23655690643</v>
      </c>
      <c r="D31" s="27">
        <v>195113.45540577944</v>
      </c>
      <c r="E31" s="27">
        <v>201203.04758913346</v>
      </c>
      <c r="F31" s="27">
        <v>207491.70536956273</v>
      </c>
      <c r="G31" s="27">
        <v>213987.2838048971</v>
      </c>
      <c r="H31" s="27">
        <v>220606.6819991949</v>
      </c>
      <c r="I31" s="14"/>
      <c r="J31" s="14"/>
      <c r="K31" s="14"/>
      <c r="L31" s="14"/>
      <c r="M31" s="14"/>
      <c r="N31" s="14"/>
      <c r="O31" s="15"/>
    </row>
    <row r="32" spans="1:15" ht="15" x14ac:dyDescent="0.25">
      <c r="A32" s="31"/>
      <c r="B32" s="31" t="s">
        <v>51</v>
      </c>
      <c r="C32" s="31">
        <f t="shared" ref="C32:G32" si="2">+C5+C11+C17</f>
        <v>99262788.560758069</v>
      </c>
      <c r="D32" s="31">
        <f t="shared" si="2"/>
        <v>106301665.87456498</v>
      </c>
      <c r="E32" s="31">
        <f t="shared" si="2"/>
        <v>113849363.86983752</v>
      </c>
      <c r="F32" s="31">
        <f t="shared" si="2"/>
        <v>119772322.51251903</v>
      </c>
      <c r="G32" s="31">
        <f t="shared" si="2"/>
        <v>125293096.2827251</v>
      </c>
      <c r="H32" s="31">
        <f>+H5+H11+H17</f>
        <v>131275004.37314409</v>
      </c>
      <c r="I32" s="14"/>
      <c r="J32" s="14"/>
      <c r="K32" s="14"/>
      <c r="L32" s="14"/>
      <c r="M32" s="14"/>
      <c r="N32" s="14"/>
      <c r="O32" s="15"/>
    </row>
    <row r="33" spans="1:15" x14ac:dyDescent="0.2">
      <c r="A33" s="27"/>
      <c r="B33" s="27" t="s">
        <v>52</v>
      </c>
      <c r="C33" s="27">
        <v>8348602.3010412753</v>
      </c>
      <c r="D33" s="27">
        <v>8872802.1628525946</v>
      </c>
      <c r="E33" s="27">
        <v>9289874.6789614819</v>
      </c>
      <c r="F33" s="27">
        <v>8951215.2647055089</v>
      </c>
      <c r="G33" s="27">
        <v>9658416.8138174303</v>
      </c>
      <c r="H33" s="27">
        <v>9992906.8579820208</v>
      </c>
      <c r="I33" s="14"/>
      <c r="J33" s="14"/>
      <c r="K33" s="14"/>
      <c r="L33" s="14"/>
      <c r="M33" s="14"/>
      <c r="N33" s="14"/>
      <c r="O33" s="15"/>
    </row>
    <row r="34" spans="1:15" ht="15" x14ac:dyDescent="0.25">
      <c r="A34" s="24"/>
      <c r="B34" s="24" t="s">
        <v>53</v>
      </c>
      <c r="C34" s="24">
        <f t="shared" ref="C34:G34" si="3">+C32+C33</f>
        <v>107611390.86179934</v>
      </c>
      <c r="D34" s="24">
        <f t="shared" si="3"/>
        <v>115174468.03741758</v>
      </c>
      <c r="E34" s="24">
        <f t="shared" si="3"/>
        <v>123139238.54879901</v>
      </c>
      <c r="F34" s="24">
        <f t="shared" si="3"/>
        <v>128723537.77722454</v>
      </c>
      <c r="G34" s="24">
        <f t="shared" si="3"/>
        <v>134951513.09654254</v>
      </c>
      <c r="H34" s="24">
        <f>+H32+H33</f>
        <v>141267911.2311261</v>
      </c>
      <c r="I34" s="14"/>
      <c r="J34" s="14"/>
      <c r="K34" s="14"/>
      <c r="L34" s="14"/>
      <c r="M34" s="14"/>
      <c r="N34" s="14"/>
      <c r="O34" s="15"/>
    </row>
    <row r="35" spans="1:15" ht="15" x14ac:dyDescent="0.25">
      <c r="A35" s="31"/>
      <c r="B35" s="31"/>
      <c r="C35" s="16"/>
      <c r="D35" s="16"/>
      <c r="E35" s="16"/>
      <c r="F35" s="16"/>
      <c r="G35" s="16"/>
      <c r="H35" s="16"/>
    </row>
    <row r="36" spans="1:15" x14ac:dyDescent="0.2">
      <c r="C36" s="16"/>
      <c r="D36" s="16"/>
      <c r="E36" s="16"/>
      <c r="F36" s="16"/>
      <c r="G36" s="16"/>
      <c r="H36" s="16"/>
    </row>
    <row r="37" spans="1:15" x14ac:dyDescent="0.2">
      <c r="C37" s="16"/>
      <c r="D37" s="16"/>
      <c r="E37" s="16"/>
      <c r="F37" s="16"/>
      <c r="G37" s="16"/>
      <c r="H37" s="16"/>
    </row>
    <row r="38" spans="1:15" x14ac:dyDescent="0.2">
      <c r="C38" s="16"/>
      <c r="D38" s="16"/>
      <c r="E38" s="16"/>
      <c r="F38" s="16"/>
      <c r="G38" s="16"/>
      <c r="H38" s="16"/>
    </row>
    <row r="39" spans="1:15" x14ac:dyDescent="0.2">
      <c r="C39" s="16"/>
      <c r="D39" s="16"/>
      <c r="E39" s="16"/>
      <c r="F39" s="16"/>
      <c r="G39" s="16"/>
      <c r="H39" s="16"/>
    </row>
    <row r="40" spans="1:15" x14ac:dyDescent="0.2">
      <c r="C40" s="16"/>
      <c r="D40" s="16"/>
      <c r="E40" s="16"/>
      <c r="F40" s="16"/>
      <c r="G40" s="16"/>
      <c r="H40" s="16"/>
    </row>
    <row r="41" spans="1:15" x14ac:dyDescent="0.2">
      <c r="C41" s="16"/>
      <c r="D41" s="16"/>
      <c r="E41" s="16"/>
      <c r="F41" s="16"/>
      <c r="G41" s="16"/>
      <c r="H41" s="16"/>
    </row>
    <row r="42" spans="1:15" x14ac:dyDescent="0.2">
      <c r="C42" s="16"/>
      <c r="D42" s="16"/>
      <c r="E42" s="16"/>
      <c r="F42" s="16"/>
      <c r="G42" s="16"/>
      <c r="H42" s="16"/>
    </row>
    <row r="43" spans="1:15" x14ac:dyDescent="0.2">
      <c r="C43" s="16"/>
      <c r="D43" s="16"/>
      <c r="E43" s="16"/>
      <c r="F43" s="16"/>
      <c r="G43" s="16"/>
      <c r="H43" s="16"/>
    </row>
    <row r="44" spans="1:15" x14ac:dyDescent="0.2">
      <c r="C44" s="16"/>
      <c r="D44" s="16"/>
      <c r="E44" s="16"/>
      <c r="F44" s="16"/>
      <c r="G44" s="16"/>
      <c r="H44" s="16"/>
    </row>
    <row r="45" spans="1:15" x14ac:dyDescent="0.2">
      <c r="C45" s="16"/>
      <c r="D45" s="16"/>
      <c r="E45" s="16"/>
      <c r="F45" s="16"/>
      <c r="G45" s="16"/>
      <c r="H45" s="16"/>
    </row>
    <row r="46" spans="1:15" x14ac:dyDescent="0.2">
      <c r="C46" s="16"/>
      <c r="D46" s="16"/>
      <c r="E46" s="16"/>
      <c r="F46" s="16"/>
      <c r="G46" s="16"/>
      <c r="H46" s="16"/>
    </row>
    <row r="47" spans="1:15" x14ac:dyDescent="0.2">
      <c r="C47" s="16"/>
      <c r="D47" s="16"/>
      <c r="E47" s="16"/>
      <c r="F47" s="16"/>
      <c r="G47" s="16"/>
      <c r="H47" s="16"/>
    </row>
    <row r="48" spans="1:15" x14ac:dyDescent="0.2">
      <c r="C48" s="16"/>
      <c r="D48" s="16"/>
      <c r="E48" s="16"/>
      <c r="F48" s="16"/>
      <c r="G48" s="16"/>
      <c r="H48" s="16"/>
    </row>
    <row r="49" spans="1:8" x14ac:dyDescent="0.2">
      <c r="C49" s="16"/>
      <c r="D49" s="16"/>
      <c r="E49" s="16"/>
      <c r="F49" s="16"/>
      <c r="G49" s="16"/>
      <c r="H49" s="16"/>
    </row>
    <row r="50" spans="1:8" x14ac:dyDescent="0.2">
      <c r="C50" s="16"/>
      <c r="D50" s="16"/>
      <c r="E50" s="16"/>
      <c r="F50" s="16"/>
      <c r="G50" s="16"/>
      <c r="H50" s="16"/>
    </row>
    <row r="51" spans="1:8" x14ac:dyDescent="0.2">
      <c r="C51" s="16"/>
      <c r="D51" s="16"/>
      <c r="E51" s="16"/>
      <c r="F51" s="16"/>
      <c r="G51" s="16"/>
      <c r="H51" s="16"/>
    </row>
    <row r="52" spans="1:8" x14ac:dyDescent="0.2">
      <c r="C52" s="16"/>
      <c r="D52" s="16"/>
      <c r="E52" s="16"/>
      <c r="F52" s="16"/>
      <c r="G52" s="16"/>
      <c r="H52" s="16"/>
    </row>
    <row r="53" spans="1:8" x14ac:dyDescent="0.2">
      <c r="C53" s="16"/>
      <c r="D53" s="16"/>
      <c r="E53" s="16"/>
      <c r="F53" s="16"/>
      <c r="G53" s="16"/>
      <c r="H53" s="16"/>
    </row>
    <row r="54" spans="1:8" x14ac:dyDescent="0.2">
      <c r="C54" s="16"/>
      <c r="D54" s="16"/>
      <c r="E54" s="16"/>
      <c r="F54" s="16"/>
      <c r="G54" s="16"/>
      <c r="H54" s="16"/>
    </row>
    <row r="55" spans="1:8" x14ac:dyDescent="0.2">
      <c r="C55" s="16"/>
      <c r="D55" s="16"/>
      <c r="E55" s="16"/>
      <c r="F55" s="16"/>
      <c r="G55" s="16"/>
      <c r="H55" s="16"/>
    </row>
    <row r="56" spans="1:8" x14ac:dyDescent="0.2">
      <c r="A56" s="27"/>
      <c r="B56" s="27"/>
      <c r="C56" s="16"/>
      <c r="D56" s="16"/>
      <c r="E56" s="16"/>
      <c r="F56" s="16"/>
      <c r="G56" s="16"/>
      <c r="H56" s="16"/>
    </row>
    <row r="57" spans="1:8" x14ac:dyDescent="0.2">
      <c r="A57" s="27"/>
      <c r="B57" s="27"/>
      <c r="C57" s="16"/>
      <c r="D57" s="16"/>
      <c r="E57" s="16"/>
      <c r="F57" s="16"/>
      <c r="G57" s="16"/>
      <c r="H57" s="16"/>
    </row>
    <row r="58" spans="1:8" x14ac:dyDescent="0.2">
      <c r="A58" s="27"/>
      <c r="B58" s="28"/>
    </row>
    <row r="59" spans="1:8" x14ac:dyDescent="0.2">
      <c r="A59" s="27"/>
      <c r="B59" s="27"/>
      <c r="C59" s="16"/>
      <c r="D59" s="16"/>
      <c r="E59" s="16"/>
      <c r="F59" s="16"/>
      <c r="G59" s="16"/>
      <c r="H59" s="16"/>
    </row>
    <row r="60" spans="1:8" x14ac:dyDescent="0.2">
      <c r="A60" s="27"/>
      <c r="B60" s="27"/>
    </row>
    <row r="61" spans="1:8" x14ac:dyDescent="0.2">
      <c r="A61" s="27"/>
      <c r="B61" s="27"/>
    </row>
    <row r="62" spans="1:8" x14ac:dyDescent="0.2">
      <c r="A62" s="27"/>
      <c r="B62" s="27"/>
    </row>
    <row r="63" spans="1:8" x14ac:dyDescent="0.2">
      <c r="A63" s="27"/>
      <c r="B63" s="27"/>
    </row>
    <row r="64" spans="1:8" x14ac:dyDescent="0.2">
      <c r="A64" s="27"/>
      <c r="B64" s="27"/>
    </row>
    <row r="65" spans="1:2" x14ac:dyDescent="0.2">
      <c r="A65" s="27"/>
      <c r="B65" s="27"/>
    </row>
    <row r="66" spans="1:2" x14ac:dyDescent="0.2">
      <c r="A66" s="27"/>
      <c r="B66" s="27"/>
    </row>
    <row r="67" spans="1:2" x14ac:dyDescent="0.2">
      <c r="A67" s="27"/>
      <c r="B67" s="27"/>
    </row>
    <row r="68" spans="1:2" x14ac:dyDescent="0.2">
      <c r="A68" s="27"/>
      <c r="B68" s="27"/>
    </row>
    <row r="69" spans="1:2" x14ac:dyDescent="0.2">
      <c r="A69" s="27"/>
      <c r="B69" s="27"/>
    </row>
    <row r="70" spans="1:2" x14ac:dyDescent="0.2">
      <c r="A70" s="27"/>
      <c r="B70" s="27"/>
    </row>
    <row r="71" spans="1:2" x14ac:dyDescent="0.2">
      <c r="A71" s="27"/>
      <c r="B71" s="27"/>
    </row>
    <row r="72" spans="1:2" x14ac:dyDescent="0.2">
      <c r="A72" s="27"/>
      <c r="B72" s="27"/>
    </row>
    <row r="73" spans="1:2" ht="15" x14ac:dyDescent="0.25">
      <c r="A73" s="31"/>
      <c r="B73" s="31"/>
    </row>
    <row r="74" spans="1:2" x14ac:dyDescent="0.2">
      <c r="A74" s="27"/>
      <c r="B74" s="27"/>
    </row>
    <row r="75" spans="1:2" ht="15" x14ac:dyDescent="0.25">
      <c r="B75" s="32"/>
    </row>
    <row r="76" spans="1:2" ht="15" x14ac:dyDescent="0.25">
      <c r="B76" s="31"/>
    </row>
    <row r="77" spans="1:2" x14ac:dyDescent="0.2">
      <c r="A77" s="27"/>
      <c r="B77" s="27"/>
    </row>
    <row r="78" spans="1:2" x14ac:dyDescent="0.2">
      <c r="A78" s="27"/>
      <c r="B78" s="29"/>
    </row>
    <row r="79" spans="1:2" x14ac:dyDescent="0.2">
      <c r="A79" s="27"/>
      <c r="B79" s="29"/>
    </row>
    <row r="80" spans="1:2" x14ac:dyDescent="0.2">
      <c r="A80" s="27"/>
      <c r="B80" s="29"/>
    </row>
    <row r="81" spans="1:2" x14ac:dyDescent="0.2">
      <c r="A81" s="27"/>
      <c r="B81" s="29"/>
    </row>
    <row r="82" spans="1:2" x14ac:dyDescent="0.2">
      <c r="A82" s="27"/>
      <c r="B82" s="27"/>
    </row>
    <row r="83" spans="1:2" x14ac:dyDescent="0.2">
      <c r="A83" s="27"/>
      <c r="B83" s="27"/>
    </row>
    <row r="84" spans="1:2" x14ac:dyDescent="0.2">
      <c r="A84" s="27"/>
      <c r="B84" s="27"/>
    </row>
    <row r="85" spans="1:2" ht="15" x14ac:dyDescent="0.25">
      <c r="B85" s="24"/>
    </row>
  </sheetData>
  <mergeCells count="3">
    <mergeCell ref="G3:H3"/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8BFC-DACE-457D-AA12-F50173443FA0}">
  <dimension ref="A1:R67"/>
  <sheetViews>
    <sheetView workbookViewId="0">
      <selection activeCell="F25" sqref="F25"/>
    </sheetView>
  </sheetViews>
  <sheetFormatPr defaultRowHeight="14.25" x14ac:dyDescent="0.2"/>
  <cols>
    <col min="1" max="1" width="3.5703125" style="13" customWidth="1"/>
    <col min="2" max="2" width="40.28515625" style="13" customWidth="1"/>
    <col min="3" max="3" width="14" style="13" bestFit="1" customWidth="1"/>
    <col min="4" max="4" width="14.140625" style="13" customWidth="1"/>
    <col min="5" max="8" width="14.7109375" style="13" bestFit="1" customWidth="1"/>
    <col min="9" max="10" width="9.140625" style="13"/>
    <col min="11" max="16" width="14.5703125" style="13" bestFit="1" customWidth="1"/>
    <col min="17" max="16384" width="9.140625" style="13"/>
  </cols>
  <sheetData>
    <row r="1" spans="1:18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17"/>
    </row>
    <row r="2" spans="1:18" x14ac:dyDescent="0.2">
      <c r="A2" s="64" t="s">
        <v>55</v>
      </c>
      <c r="B2" s="64"/>
      <c r="C2" s="64"/>
      <c r="D2" s="64"/>
      <c r="E2" s="64"/>
      <c r="F2" s="64"/>
      <c r="G2" s="64"/>
      <c r="H2" s="64"/>
    </row>
    <row r="3" spans="1:18" x14ac:dyDescent="0.2">
      <c r="A3" s="17"/>
      <c r="B3" s="17"/>
      <c r="C3" s="17"/>
      <c r="D3" s="17"/>
      <c r="E3" s="17"/>
      <c r="F3" s="17"/>
      <c r="G3" s="17"/>
      <c r="H3" s="17" t="s">
        <v>2</v>
      </c>
      <c r="M3" s="17"/>
    </row>
    <row r="4" spans="1:18" x14ac:dyDescent="0.2">
      <c r="A4" s="18"/>
      <c r="B4" s="18"/>
      <c r="C4" s="18">
        <v>2017</v>
      </c>
      <c r="D4" s="18">
        <v>2018</v>
      </c>
      <c r="E4" s="18">
        <v>2019</v>
      </c>
      <c r="F4" s="18">
        <v>2020</v>
      </c>
      <c r="G4" s="18">
        <v>2021</v>
      </c>
      <c r="H4" s="18">
        <v>2022</v>
      </c>
    </row>
    <row r="5" spans="1:18" ht="15" x14ac:dyDescent="0.25">
      <c r="A5" s="5" t="s">
        <v>4</v>
      </c>
      <c r="B5" s="4" t="s">
        <v>5</v>
      </c>
      <c r="C5" s="19">
        <v>34142496.544801041</v>
      </c>
      <c r="D5" s="19">
        <v>33916200.621596247</v>
      </c>
      <c r="E5" s="19">
        <v>36447870.916723073</v>
      </c>
      <c r="F5" s="19">
        <v>38760376.56397099</v>
      </c>
      <c r="G5" s="19">
        <v>41851195.590851381</v>
      </c>
      <c r="H5" s="19">
        <v>44670628.012883745</v>
      </c>
      <c r="I5" s="20"/>
      <c r="J5" s="20"/>
      <c r="K5" s="20"/>
      <c r="L5" s="20"/>
      <c r="M5" s="20"/>
      <c r="N5" s="20"/>
      <c r="O5" s="15"/>
      <c r="P5" s="15"/>
      <c r="R5" s="20"/>
    </row>
    <row r="6" spans="1:18" x14ac:dyDescent="0.2">
      <c r="A6" s="5"/>
      <c r="B6" s="8" t="s">
        <v>6</v>
      </c>
      <c r="C6" s="15">
        <v>19690919.569015823</v>
      </c>
      <c r="D6" s="15">
        <v>19037663.067664407</v>
      </c>
      <c r="E6" s="15">
        <v>20042974.760305285</v>
      </c>
      <c r="F6" s="15">
        <v>21894154.765310038</v>
      </c>
      <c r="G6" s="15">
        <v>23522138.252399158</v>
      </c>
      <c r="H6" s="15">
        <v>25552413.570369482</v>
      </c>
      <c r="K6" s="15"/>
      <c r="L6" s="15"/>
      <c r="M6" s="15"/>
      <c r="N6" s="15"/>
      <c r="O6" s="15"/>
      <c r="P6" s="15"/>
    </row>
    <row r="7" spans="1:18" x14ac:dyDescent="0.2">
      <c r="A7" s="5"/>
      <c r="B7" s="8" t="s">
        <v>7</v>
      </c>
      <c r="C7" s="15">
        <v>8857938.9584897906</v>
      </c>
      <c r="D7" s="15">
        <v>9240099.7541077808</v>
      </c>
      <c r="E7" s="15">
        <v>10345069.248562796</v>
      </c>
      <c r="F7" s="15">
        <v>10609888.475913212</v>
      </c>
      <c r="G7" s="15">
        <v>11256597.02689869</v>
      </c>
      <c r="H7" s="15">
        <v>11467064.886171414</v>
      </c>
      <c r="K7" s="15"/>
      <c r="L7" s="15"/>
      <c r="M7" s="15"/>
      <c r="N7" s="15"/>
      <c r="O7" s="15"/>
      <c r="P7" s="15"/>
    </row>
    <row r="8" spans="1:18" x14ac:dyDescent="0.2">
      <c r="A8" s="5"/>
      <c r="B8" s="8" t="s">
        <v>8</v>
      </c>
      <c r="C8" s="15">
        <v>3310076.026877515</v>
      </c>
      <c r="D8" s="15">
        <v>3379110.5850592079</v>
      </c>
      <c r="E8" s="15">
        <v>3637659.3083130578</v>
      </c>
      <c r="F8" s="15">
        <v>3716158.7392795486</v>
      </c>
      <c r="G8" s="15">
        <v>4186422.8741035056</v>
      </c>
      <c r="H8" s="15">
        <v>4598830.0511451811</v>
      </c>
      <c r="K8" s="15"/>
      <c r="L8" s="15"/>
      <c r="M8" s="15"/>
      <c r="N8" s="15"/>
      <c r="O8" s="15"/>
      <c r="P8" s="15"/>
    </row>
    <row r="9" spans="1:18" x14ac:dyDescent="0.2">
      <c r="A9" s="5"/>
      <c r="B9" s="8" t="s">
        <v>9</v>
      </c>
      <c r="C9" s="15">
        <v>2245558.1178269838</v>
      </c>
      <c r="D9" s="15">
        <v>2218730.8732391065</v>
      </c>
      <c r="E9" s="15">
        <v>2379172.2878196295</v>
      </c>
      <c r="F9" s="15">
        <v>2494161.5437390218</v>
      </c>
      <c r="G9" s="15">
        <v>2836934.4621270932</v>
      </c>
      <c r="H9" s="15">
        <v>3003290.9736377629</v>
      </c>
      <c r="K9" s="15"/>
      <c r="L9" s="15"/>
      <c r="M9" s="15"/>
      <c r="N9" s="15"/>
      <c r="O9" s="15"/>
      <c r="P9" s="15"/>
    </row>
    <row r="10" spans="1:18" x14ac:dyDescent="0.2">
      <c r="A10" s="5"/>
      <c r="B10" s="2" t="s">
        <v>10</v>
      </c>
      <c r="C10" s="15">
        <v>38003.872590930987</v>
      </c>
      <c r="D10" s="15">
        <v>40596.341525748649</v>
      </c>
      <c r="E10" s="15">
        <v>42995.311722298138</v>
      </c>
      <c r="F10" s="15">
        <v>46013.039729172771</v>
      </c>
      <c r="G10" s="15">
        <v>49102.975322933766</v>
      </c>
      <c r="H10" s="15">
        <v>49028.531559906769</v>
      </c>
      <c r="K10" s="15"/>
      <c r="L10" s="15"/>
      <c r="M10" s="15"/>
      <c r="N10" s="15"/>
      <c r="O10" s="15"/>
      <c r="P10" s="15"/>
    </row>
    <row r="11" spans="1:18" ht="15" x14ac:dyDescent="0.25">
      <c r="A11" s="5"/>
      <c r="B11" s="9" t="s">
        <v>11</v>
      </c>
      <c r="C11" s="19">
        <v>29735584.423712671</v>
      </c>
      <c r="D11" s="19">
        <v>33410921.816592049</v>
      </c>
      <c r="E11" s="19">
        <v>37385883.304224886</v>
      </c>
      <c r="F11" s="19">
        <v>42476524.477076575</v>
      </c>
      <c r="G11" s="19">
        <v>45334982.577940539</v>
      </c>
      <c r="H11" s="19">
        <v>52028965.558858439</v>
      </c>
      <c r="I11" s="20"/>
      <c r="J11" s="20"/>
      <c r="K11" s="20"/>
      <c r="L11" s="20"/>
      <c r="M11" s="20"/>
      <c r="N11" s="20"/>
      <c r="O11" s="15"/>
      <c r="P11" s="15"/>
    </row>
    <row r="12" spans="1:18" x14ac:dyDescent="0.2">
      <c r="A12" s="5" t="s">
        <v>12</v>
      </c>
      <c r="B12" s="5" t="s">
        <v>13</v>
      </c>
      <c r="C12" s="15">
        <v>5206217.0840838626</v>
      </c>
      <c r="D12" s="15">
        <v>6455878.2379368544</v>
      </c>
      <c r="E12" s="15">
        <v>7164221.5053080432</v>
      </c>
      <c r="F12" s="15">
        <v>9867293.3334815577</v>
      </c>
      <c r="G12" s="15">
        <v>11471365.035275882</v>
      </c>
      <c r="H12" s="15">
        <v>15430905.767678726</v>
      </c>
      <c r="I12" s="20"/>
      <c r="J12" s="20"/>
      <c r="K12" s="20"/>
      <c r="L12" s="20"/>
      <c r="M12" s="20"/>
      <c r="N12" s="20"/>
      <c r="O12" s="15"/>
      <c r="P12" s="15"/>
    </row>
    <row r="13" spans="1:18" x14ac:dyDescent="0.2">
      <c r="A13" s="5" t="s">
        <v>14</v>
      </c>
      <c r="B13" s="5" t="s">
        <v>15</v>
      </c>
      <c r="C13" s="15">
        <v>9102281.6811026279</v>
      </c>
      <c r="D13" s="15">
        <v>9811013.0205409043</v>
      </c>
      <c r="E13" s="15">
        <v>10512033.824172052</v>
      </c>
      <c r="F13" s="15">
        <v>11207276.07692305</v>
      </c>
      <c r="G13" s="15">
        <v>11237325.161455985</v>
      </c>
      <c r="H13" s="15">
        <v>12157759.780205438</v>
      </c>
      <c r="I13" s="20"/>
      <c r="J13" s="20"/>
      <c r="K13" s="20"/>
      <c r="L13" s="20"/>
      <c r="M13" s="20"/>
      <c r="N13" s="20"/>
      <c r="O13" s="15"/>
      <c r="P13" s="15"/>
    </row>
    <row r="14" spans="1:18" x14ac:dyDescent="0.2">
      <c r="A14" s="5" t="s">
        <v>16</v>
      </c>
      <c r="B14" s="5" t="s">
        <v>17</v>
      </c>
      <c r="C14" s="15">
        <v>413350.53614155995</v>
      </c>
      <c r="D14" s="15">
        <v>345774.74721500737</v>
      </c>
      <c r="E14" s="15">
        <v>369917.1041761816</v>
      </c>
      <c r="F14" s="15">
        <v>398084.33160177415</v>
      </c>
      <c r="G14" s="15">
        <v>378691.14875436533</v>
      </c>
      <c r="H14" s="15">
        <v>248139.43342986214</v>
      </c>
      <c r="I14" s="20"/>
      <c r="J14" s="20"/>
      <c r="K14" s="20"/>
      <c r="L14" s="20"/>
      <c r="M14" s="20"/>
      <c r="N14" s="20"/>
      <c r="O14" s="15"/>
      <c r="P14" s="15"/>
    </row>
    <row r="15" spans="1:18" x14ac:dyDescent="0.2">
      <c r="A15" s="5" t="s">
        <v>18</v>
      </c>
      <c r="B15" s="5" t="s">
        <v>19</v>
      </c>
      <c r="C15" s="15">
        <v>519909.27940544172</v>
      </c>
      <c r="D15" s="15">
        <v>554536.3377246008</v>
      </c>
      <c r="E15" s="15">
        <v>590324.20306404121</v>
      </c>
      <c r="F15" s="15">
        <v>635958.95318265189</v>
      </c>
      <c r="G15" s="15">
        <v>746403.36291544139</v>
      </c>
      <c r="H15" s="15">
        <v>893174.45277111954</v>
      </c>
      <c r="I15" s="20"/>
      <c r="J15" s="20"/>
      <c r="K15" s="20"/>
      <c r="L15" s="20"/>
      <c r="M15" s="20"/>
      <c r="N15" s="20"/>
      <c r="O15" s="15"/>
      <c r="P15" s="15"/>
    </row>
    <row r="16" spans="1:18" x14ac:dyDescent="0.2">
      <c r="A16" s="5" t="s">
        <v>20</v>
      </c>
      <c r="B16" s="5" t="s">
        <v>21</v>
      </c>
      <c r="C16" s="15">
        <v>14493825.84297918</v>
      </c>
      <c r="D16" s="15">
        <v>16243719.473174684</v>
      </c>
      <c r="E16" s="15">
        <v>18749386.667504564</v>
      </c>
      <c r="F16" s="15">
        <v>20367911.781887539</v>
      </c>
      <c r="G16" s="15">
        <v>21501197.869538866</v>
      </c>
      <c r="H16" s="15">
        <v>23298986.12477329</v>
      </c>
      <c r="I16" s="20"/>
      <c r="J16" s="20"/>
      <c r="K16" s="20"/>
      <c r="L16" s="20"/>
      <c r="M16" s="20"/>
      <c r="N16" s="20"/>
      <c r="O16" s="15"/>
      <c r="P16" s="15"/>
    </row>
    <row r="17" spans="1:16" ht="15" x14ac:dyDescent="0.25">
      <c r="A17" s="5"/>
      <c r="B17" s="4" t="s">
        <v>22</v>
      </c>
      <c r="C17" s="19">
        <v>45076327.655931689</v>
      </c>
      <c r="D17" s="19">
        <v>46875693.95588176</v>
      </c>
      <c r="E17" s="19">
        <v>50952479.607152484</v>
      </c>
      <c r="F17" s="19">
        <v>54021847.814186893</v>
      </c>
      <c r="G17" s="19">
        <v>57604453.504349954</v>
      </c>
      <c r="H17" s="19">
        <v>61279204.542750344</v>
      </c>
      <c r="I17" s="20"/>
      <c r="J17" s="20"/>
      <c r="K17" s="20"/>
      <c r="L17" s="20"/>
      <c r="M17" s="20"/>
      <c r="N17" s="20"/>
      <c r="O17" s="15"/>
      <c r="P17" s="15"/>
    </row>
    <row r="18" spans="1:16" x14ac:dyDescent="0.2">
      <c r="A18" s="5" t="s">
        <v>23</v>
      </c>
      <c r="B18" s="5" t="s">
        <v>24</v>
      </c>
      <c r="C18" s="15">
        <v>10853238.485693432</v>
      </c>
      <c r="D18" s="15">
        <v>11067502.043600295</v>
      </c>
      <c r="E18" s="15">
        <v>12286406.792660436</v>
      </c>
      <c r="F18" s="15">
        <v>12958573.313892845</v>
      </c>
      <c r="G18" s="15">
        <v>13789131.513298659</v>
      </c>
      <c r="H18" s="15">
        <v>14664502.0693563</v>
      </c>
      <c r="I18" s="20"/>
      <c r="J18" s="20"/>
      <c r="K18" s="20"/>
      <c r="L18" s="20"/>
      <c r="M18" s="20"/>
      <c r="N18" s="20"/>
      <c r="O18" s="15"/>
      <c r="P18" s="15"/>
    </row>
    <row r="19" spans="1:16" x14ac:dyDescent="0.2">
      <c r="A19" s="5" t="s">
        <v>25</v>
      </c>
      <c r="B19" s="5" t="s">
        <v>26</v>
      </c>
      <c r="C19" s="15">
        <v>7897993.1208748193</v>
      </c>
      <c r="D19" s="15">
        <v>8381276.3295535296</v>
      </c>
      <c r="E19" s="15">
        <v>9622791.9634890724</v>
      </c>
      <c r="F19" s="15">
        <v>10701520.43971809</v>
      </c>
      <c r="G19" s="15">
        <v>10860302.465720648</v>
      </c>
      <c r="H19" s="15">
        <v>11397028.251450824</v>
      </c>
      <c r="I19" s="20"/>
      <c r="J19" s="20"/>
      <c r="K19" s="20"/>
      <c r="L19" s="20"/>
      <c r="M19" s="20"/>
      <c r="N19" s="20"/>
      <c r="O19" s="15"/>
      <c r="P19" s="15"/>
    </row>
    <row r="20" spans="1:16" x14ac:dyDescent="0.2">
      <c r="A20" s="5" t="s">
        <v>27</v>
      </c>
      <c r="B20" s="1" t="s">
        <v>28</v>
      </c>
      <c r="C20" s="15">
        <v>1602543.1569571337</v>
      </c>
      <c r="D20" s="15">
        <v>1653791.9153520148</v>
      </c>
      <c r="E20" s="15">
        <v>1680221.8517039008</v>
      </c>
      <c r="F20" s="15">
        <v>1371160.9750224221</v>
      </c>
      <c r="G20" s="15">
        <v>1601505.544308987</v>
      </c>
      <c r="H20" s="15">
        <v>1892458.9240954474</v>
      </c>
      <c r="I20" s="20"/>
      <c r="J20" s="20"/>
      <c r="K20" s="20"/>
      <c r="L20" s="20"/>
      <c r="M20" s="20"/>
      <c r="N20" s="20"/>
      <c r="O20" s="15"/>
      <c r="P20" s="15"/>
    </row>
    <row r="21" spans="1:16" x14ac:dyDescent="0.2">
      <c r="A21" s="5" t="s">
        <v>29</v>
      </c>
      <c r="B21" s="5" t="s">
        <v>30</v>
      </c>
      <c r="C21" s="15">
        <v>1829355.7954948989</v>
      </c>
      <c r="D21" s="15">
        <v>1948179.6219364833</v>
      </c>
      <c r="E21" s="15">
        <v>2052241.7637263264</v>
      </c>
      <c r="F21" s="15">
        <v>2196753.2097255238</v>
      </c>
      <c r="G21" s="15">
        <v>2375155.4397632154</v>
      </c>
      <c r="H21" s="15">
        <v>2605849.2448818148</v>
      </c>
      <c r="I21" s="20"/>
      <c r="J21" s="20"/>
      <c r="K21" s="20"/>
      <c r="L21" s="20"/>
      <c r="M21" s="20"/>
      <c r="N21" s="20"/>
      <c r="O21" s="15"/>
      <c r="P21" s="15"/>
    </row>
    <row r="22" spans="1:16" x14ac:dyDescent="0.2">
      <c r="A22" s="5" t="s">
        <v>31</v>
      </c>
      <c r="B22" s="5" t="s">
        <v>32</v>
      </c>
      <c r="C22" s="15">
        <v>4789631.7646707129</v>
      </c>
      <c r="D22" s="15">
        <v>4823101.0328162983</v>
      </c>
      <c r="E22" s="15">
        <v>4927613.3034006888</v>
      </c>
      <c r="F22" s="15">
        <v>5013181.3967155395</v>
      </c>
      <c r="G22" s="15">
        <v>5380248.9080912545</v>
      </c>
      <c r="H22" s="15">
        <v>5498732.5085400892</v>
      </c>
      <c r="I22" s="20"/>
      <c r="J22" s="20"/>
      <c r="K22" s="20"/>
      <c r="L22" s="20"/>
      <c r="M22" s="20"/>
      <c r="N22" s="20"/>
      <c r="O22" s="15"/>
      <c r="P22" s="15"/>
    </row>
    <row r="23" spans="1:16" x14ac:dyDescent="0.2">
      <c r="A23" s="5" t="s">
        <v>33</v>
      </c>
      <c r="B23" s="5" t="s">
        <v>34</v>
      </c>
      <c r="C23" s="15">
        <v>3334170.6783324573</v>
      </c>
      <c r="D23" s="15">
        <v>3553629.7040954176</v>
      </c>
      <c r="E23" s="15">
        <v>3869527.7677562451</v>
      </c>
      <c r="F23" s="15">
        <v>4348617.8951656409</v>
      </c>
      <c r="G23" s="15">
        <v>4581584.4802979054</v>
      </c>
      <c r="H23" s="15">
        <v>4877501.0582932029</v>
      </c>
      <c r="I23" s="20"/>
      <c r="J23" s="20"/>
      <c r="K23" s="20"/>
      <c r="L23" s="20"/>
      <c r="M23" s="20"/>
      <c r="N23" s="20"/>
      <c r="O23" s="15"/>
      <c r="P23" s="15"/>
    </row>
    <row r="24" spans="1:16" x14ac:dyDescent="0.2">
      <c r="A24" s="5" t="s">
        <v>35</v>
      </c>
      <c r="B24" s="5" t="s">
        <v>36</v>
      </c>
      <c r="C24" s="15">
        <v>726706.5023361654</v>
      </c>
      <c r="D24" s="15">
        <v>711807.25084499374</v>
      </c>
      <c r="E24" s="15">
        <v>753302.088752451</v>
      </c>
      <c r="F24" s="15">
        <v>822440.05907965358</v>
      </c>
      <c r="G24" s="15">
        <v>1088001.6086025217</v>
      </c>
      <c r="H24" s="15">
        <v>1175441.9199025575</v>
      </c>
      <c r="I24" s="20"/>
      <c r="J24" s="20"/>
      <c r="K24" s="20"/>
      <c r="L24" s="20"/>
      <c r="M24" s="20"/>
      <c r="N24" s="20"/>
      <c r="O24" s="15"/>
      <c r="P24" s="15"/>
    </row>
    <row r="25" spans="1:16" x14ac:dyDescent="0.2">
      <c r="A25" s="5" t="s">
        <v>37</v>
      </c>
      <c r="B25" s="5" t="s">
        <v>38</v>
      </c>
      <c r="C25" s="15">
        <v>3027383.8088099081</v>
      </c>
      <c r="D25" s="15">
        <v>3078144.8297728561</v>
      </c>
      <c r="E25" s="15">
        <v>3340939.4332665298</v>
      </c>
      <c r="F25" s="15">
        <v>3692864.0577646834</v>
      </c>
      <c r="G25" s="15">
        <v>4022126.835440855</v>
      </c>
      <c r="H25" s="15">
        <v>4297339.2995868083</v>
      </c>
      <c r="I25" s="20"/>
      <c r="J25" s="20"/>
      <c r="K25" s="20"/>
      <c r="L25" s="20"/>
      <c r="M25" s="20"/>
      <c r="N25" s="20"/>
      <c r="O25" s="15"/>
      <c r="P25" s="15"/>
    </row>
    <row r="26" spans="1:16" x14ac:dyDescent="0.2">
      <c r="A26" s="5" t="s">
        <v>39</v>
      </c>
      <c r="B26" s="5" t="s">
        <v>40</v>
      </c>
      <c r="C26" s="15">
        <v>4986287.4042732539</v>
      </c>
      <c r="D26" s="15">
        <v>5131630.0097136572</v>
      </c>
      <c r="E26" s="15">
        <v>5354892.6345748054</v>
      </c>
      <c r="F26" s="15">
        <v>5530737.8727409039</v>
      </c>
      <c r="G26" s="15">
        <v>5875519.34678475</v>
      </c>
      <c r="H26" s="15">
        <v>6243145.9389475314</v>
      </c>
      <c r="I26" s="20"/>
      <c r="J26" s="20"/>
      <c r="K26" s="20"/>
      <c r="L26" s="20"/>
      <c r="M26" s="20"/>
      <c r="N26" s="20"/>
      <c r="O26" s="15"/>
      <c r="P26" s="15"/>
    </row>
    <row r="27" spans="1:16" x14ac:dyDescent="0.2">
      <c r="A27" s="5" t="s">
        <v>41</v>
      </c>
      <c r="B27" s="5" t="s">
        <v>42</v>
      </c>
      <c r="C27" s="15">
        <v>2864290.0032636677</v>
      </c>
      <c r="D27" s="15">
        <v>3081718.2956168186</v>
      </c>
      <c r="E27" s="15">
        <v>3322028.193706743</v>
      </c>
      <c r="F27" s="15">
        <v>3440524.6716808784</v>
      </c>
      <c r="G27" s="15">
        <v>3649123.7644046992</v>
      </c>
      <c r="H27" s="15">
        <v>3838330.3019444868</v>
      </c>
      <c r="I27" s="20"/>
      <c r="J27" s="20"/>
      <c r="K27" s="20"/>
      <c r="L27" s="20"/>
      <c r="M27" s="20"/>
      <c r="N27" s="20"/>
      <c r="O27" s="15"/>
      <c r="P27" s="15"/>
    </row>
    <row r="28" spans="1:16" x14ac:dyDescent="0.2">
      <c r="A28" s="5" t="s">
        <v>43</v>
      </c>
      <c r="B28" s="5" t="s">
        <v>44</v>
      </c>
      <c r="C28" s="15">
        <v>1681353.3207491687</v>
      </c>
      <c r="D28" s="15">
        <v>1816737.7869708664</v>
      </c>
      <c r="E28" s="15">
        <v>1932963.6022713706</v>
      </c>
      <c r="F28" s="15">
        <v>2060599.6372597592</v>
      </c>
      <c r="G28" s="15">
        <v>2213486.0433583031</v>
      </c>
      <c r="H28" s="15">
        <v>2392940.3320953338</v>
      </c>
      <c r="I28" s="20"/>
      <c r="J28" s="20"/>
      <c r="K28" s="20"/>
      <c r="L28" s="20"/>
      <c r="M28" s="20"/>
      <c r="N28" s="20"/>
      <c r="O28" s="15"/>
      <c r="P28" s="15"/>
    </row>
    <row r="29" spans="1:16" x14ac:dyDescent="0.2">
      <c r="A29" s="5" t="s">
        <v>45</v>
      </c>
      <c r="B29" s="5" t="s">
        <v>46</v>
      </c>
      <c r="C29" s="15">
        <v>322352.85802559648</v>
      </c>
      <c r="D29" s="15">
        <v>374923.94924536312</v>
      </c>
      <c r="E29" s="15">
        <v>427886.75021499943</v>
      </c>
      <c r="F29" s="15">
        <v>416049.30014152505</v>
      </c>
      <c r="G29" s="15">
        <v>513448.43592618307</v>
      </c>
      <c r="H29" s="15">
        <v>623720.69842010899</v>
      </c>
      <c r="I29" s="20"/>
      <c r="J29" s="20"/>
      <c r="K29" s="20"/>
      <c r="L29" s="20"/>
      <c r="M29" s="20"/>
      <c r="N29" s="20"/>
      <c r="O29" s="15"/>
      <c r="P29" s="15"/>
    </row>
    <row r="30" spans="1:16" x14ac:dyDescent="0.2">
      <c r="A30" s="5" t="s">
        <v>47</v>
      </c>
      <c r="B30" s="5" t="s">
        <v>48</v>
      </c>
      <c r="C30" s="15">
        <v>959148.4426842992</v>
      </c>
      <c r="D30" s="15">
        <v>1037687.3709109921</v>
      </c>
      <c r="E30" s="15">
        <v>1140417.14741614</v>
      </c>
      <c r="F30" s="15">
        <v>1217189.5055422357</v>
      </c>
      <c r="G30" s="15">
        <v>1358754.2792496788</v>
      </c>
      <c r="H30" s="15">
        <v>1465396.3400455881</v>
      </c>
      <c r="I30" s="20"/>
      <c r="J30" s="20"/>
      <c r="K30" s="20"/>
      <c r="L30" s="20"/>
      <c r="M30" s="20"/>
      <c r="N30" s="20"/>
      <c r="O30" s="15"/>
      <c r="P30" s="15"/>
    </row>
    <row r="31" spans="1:16" x14ac:dyDescent="0.2">
      <c r="A31" s="5" t="s">
        <v>49</v>
      </c>
      <c r="B31" s="5" t="s">
        <v>50</v>
      </c>
      <c r="C31" s="15">
        <v>201872.31376617411</v>
      </c>
      <c r="D31" s="15">
        <v>215563.81545217271</v>
      </c>
      <c r="E31" s="15">
        <v>241246.31421277681</v>
      </c>
      <c r="F31" s="15">
        <v>251635.47973718995</v>
      </c>
      <c r="G31" s="15">
        <v>296064.83910229593</v>
      </c>
      <c r="H31" s="15">
        <v>306817.65519026108</v>
      </c>
      <c r="I31" s="20"/>
      <c r="J31" s="20"/>
      <c r="K31" s="20"/>
      <c r="L31" s="20"/>
      <c r="M31" s="20"/>
      <c r="N31" s="20"/>
      <c r="O31" s="15"/>
      <c r="P31" s="15"/>
    </row>
    <row r="32" spans="1:16" ht="15" x14ac:dyDescent="0.25">
      <c r="A32" s="5"/>
      <c r="B32" s="6" t="s">
        <v>51</v>
      </c>
      <c r="C32" s="19">
        <v>108954408.62444541</v>
      </c>
      <c r="D32" s="19">
        <v>114202816.39407006</v>
      </c>
      <c r="E32" s="19">
        <v>124786233.82810044</v>
      </c>
      <c r="F32" s="19">
        <v>135258748.85523447</v>
      </c>
      <c r="G32" s="19">
        <v>144790631.67314187</v>
      </c>
      <c r="H32" s="19">
        <v>157978798.11449254</v>
      </c>
      <c r="I32" s="20"/>
      <c r="J32" s="20"/>
      <c r="K32" s="20"/>
      <c r="L32" s="20"/>
      <c r="M32" s="20"/>
      <c r="N32" s="20"/>
      <c r="O32" s="15"/>
      <c r="P32" s="15"/>
    </row>
    <row r="33" spans="1:16" x14ac:dyDescent="0.2">
      <c r="A33" s="5"/>
      <c r="B33" s="5" t="s">
        <v>52</v>
      </c>
      <c r="C33" s="15">
        <v>9787724.2005500011</v>
      </c>
      <c r="D33" s="15">
        <v>9794955.9788158648</v>
      </c>
      <c r="E33" s="15">
        <v>9753960.0757826604</v>
      </c>
      <c r="F33" s="15">
        <v>10125604.46013638</v>
      </c>
      <c r="G33" s="15">
        <v>11376505.445459453</v>
      </c>
      <c r="H33" s="15">
        <v>12737609.606879912</v>
      </c>
      <c r="I33" s="20"/>
      <c r="J33" s="20"/>
      <c r="K33" s="20"/>
      <c r="L33" s="20"/>
      <c r="M33" s="20"/>
      <c r="N33" s="20"/>
      <c r="O33" s="15"/>
      <c r="P33" s="15"/>
    </row>
    <row r="34" spans="1:16" x14ac:dyDescent="0.2">
      <c r="A34" s="7"/>
      <c r="B34" s="7" t="s">
        <v>53</v>
      </c>
      <c r="C34" s="7">
        <v>118742132.82499541</v>
      </c>
      <c r="D34" s="7">
        <v>123997772.37288593</v>
      </c>
      <c r="E34" s="7">
        <v>134540193.9038831</v>
      </c>
      <c r="F34" s="7">
        <v>145384353.31537086</v>
      </c>
      <c r="G34" s="7">
        <v>156167137.11860132</v>
      </c>
      <c r="H34" s="7">
        <v>170716407.72137246</v>
      </c>
      <c r="I34" s="20"/>
      <c r="J34" s="20"/>
      <c r="K34" s="20"/>
      <c r="L34" s="20"/>
      <c r="M34" s="20"/>
      <c r="N34" s="20"/>
      <c r="O34" s="15"/>
      <c r="P34" s="15"/>
    </row>
    <row r="35" spans="1:16" x14ac:dyDescent="0.2">
      <c r="D35" s="15"/>
      <c r="E35" s="15"/>
      <c r="F35" s="15"/>
      <c r="G35" s="15"/>
      <c r="H35" s="15"/>
    </row>
    <row r="36" spans="1:16" x14ac:dyDescent="0.2">
      <c r="C36" s="16"/>
      <c r="D36" s="16"/>
      <c r="E36" s="16"/>
      <c r="F36" s="16"/>
      <c r="G36" s="16"/>
      <c r="H36" s="16"/>
    </row>
    <row r="37" spans="1:16" x14ac:dyDescent="0.2">
      <c r="C37" s="16"/>
      <c r="D37" s="16"/>
      <c r="E37" s="16"/>
      <c r="F37" s="16"/>
      <c r="G37" s="16"/>
      <c r="H37" s="16"/>
    </row>
    <row r="38" spans="1:16" x14ac:dyDescent="0.2">
      <c r="C38" s="16"/>
      <c r="D38" s="16"/>
      <c r="E38" s="16"/>
      <c r="F38" s="16"/>
      <c r="G38" s="16"/>
      <c r="H38" s="16"/>
    </row>
    <row r="39" spans="1:16" x14ac:dyDescent="0.2">
      <c r="C39" s="16"/>
      <c r="D39" s="16"/>
      <c r="E39" s="16"/>
      <c r="F39" s="16"/>
      <c r="G39" s="16"/>
      <c r="H39" s="16"/>
    </row>
    <row r="40" spans="1:16" x14ac:dyDescent="0.2">
      <c r="C40" s="16"/>
      <c r="D40" s="16"/>
      <c r="E40" s="16"/>
      <c r="F40" s="16"/>
      <c r="G40" s="16"/>
      <c r="H40" s="16"/>
    </row>
    <row r="41" spans="1:16" x14ac:dyDescent="0.2">
      <c r="C41" s="15"/>
      <c r="D41" s="15"/>
      <c r="E41" s="15"/>
      <c r="F41" s="15"/>
      <c r="G41" s="15"/>
      <c r="H41" s="15"/>
    </row>
    <row r="42" spans="1:16" x14ac:dyDescent="0.2">
      <c r="C42" s="15"/>
      <c r="D42" s="15"/>
      <c r="E42" s="15"/>
      <c r="F42" s="15"/>
      <c r="G42" s="15"/>
      <c r="H42" s="15"/>
    </row>
    <row r="43" spans="1:16" x14ac:dyDescent="0.2">
      <c r="C43" s="15"/>
      <c r="D43" s="15"/>
      <c r="E43" s="15"/>
      <c r="F43" s="15"/>
      <c r="G43" s="15"/>
      <c r="H43" s="15"/>
    </row>
    <row r="44" spans="1:16" x14ac:dyDescent="0.2">
      <c r="C44" s="15"/>
      <c r="D44" s="15"/>
      <c r="E44" s="15"/>
      <c r="F44" s="15"/>
      <c r="G44" s="15"/>
      <c r="H44" s="15"/>
    </row>
    <row r="45" spans="1:16" x14ac:dyDescent="0.2">
      <c r="C45" s="15"/>
      <c r="D45" s="15"/>
      <c r="E45" s="15"/>
      <c r="F45" s="15"/>
      <c r="G45" s="15"/>
      <c r="H45" s="15"/>
    </row>
    <row r="46" spans="1:16" x14ac:dyDescent="0.2">
      <c r="C46" s="15"/>
      <c r="D46" s="15"/>
      <c r="E46" s="15"/>
      <c r="F46" s="15"/>
      <c r="G46" s="15"/>
      <c r="H46" s="15"/>
    </row>
    <row r="47" spans="1:16" x14ac:dyDescent="0.2">
      <c r="C47" s="15"/>
      <c r="D47" s="15"/>
      <c r="E47" s="15"/>
      <c r="F47" s="15"/>
      <c r="G47" s="15"/>
      <c r="H47" s="15"/>
    </row>
    <row r="48" spans="1:16" x14ac:dyDescent="0.2">
      <c r="C48" s="15"/>
      <c r="D48" s="15"/>
      <c r="E48" s="15"/>
      <c r="F48" s="15"/>
      <c r="G48" s="15"/>
      <c r="H48" s="15"/>
    </row>
    <row r="49" spans="3:8" x14ac:dyDescent="0.2">
      <c r="C49" s="15"/>
      <c r="D49" s="15"/>
      <c r="E49" s="15"/>
      <c r="F49" s="15"/>
      <c r="G49" s="15"/>
      <c r="H49" s="15"/>
    </row>
    <row r="50" spans="3:8" x14ac:dyDescent="0.2">
      <c r="C50" s="15"/>
      <c r="D50" s="15"/>
      <c r="E50" s="15"/>
      <c r="F50" s="15"/>
      <c r="G50" s="15"/>
      <c r="H50" s="15"/>
    </row>
    <row r="51" spans="3:8" x14ac:dyDescent="0.2">
      <c r="C51" s="15"/>
      <c r="D51" s="15"/>
      <c r="E51" s="15"/>
      <c r="F51" s="15"/>
      <c r="G51" s="15"/>
      <c r="H51" s="15"/>
    </row>
    <row r="52" spans="3:8" x14ac:dyDescent="0.2">
      <c r="C52" s="15"/>
      <c r="D52" s="15"/>
      <c r="E52" s="15"/>
      <c r="F52" s="15"/>
      <c r="G52" s="15"/>
      <c r="H52" s="15"/>
    </row>
    <row r="53" spans="3:8" x14ac:dyDescent="0.2">
      <c r="C53" s="15"/>
      <c r="D53" s="15"/>
      <c r="E53" s="15"/>
      <c r="F53" s="15"/>
      <c r="G53" s="15"/>
      <c r="H53" s="15"/>
    </row>
    <row r="54" spans="3:8" x14ac:dyDescent="0.2">
      <c r="C54" s="15"/>
      <c r="D54" s="15"/>
      <c r="E54" s="15"/>
      <c r="F54" s="15"/>
      <c r="G54" s="15"/>
      <c r="H54" s="15"/>
    </row>
    <row r="55" spans="3:8" x14ac:dyDescent="0.2">
      <c r="C55" s="15"/>
      <c r="D55" s="15"/>
      <c r="E55" s="15"/>
      <c r="F55" s="15"/>
      <c r="G55" s="15"/>
      <c r="H55" s="15"/>
    </row>
    <row r="56" spans="3:8" x14ac:dyDescent="0.2">
      <c r="C56" s="15"/>
      <c r="D56" s="15"/>
      <c r="E56" s="15"/>
      <c r="F56" s="15"/>
      <c r="G56" s="15"/>
      <c r="H56" s="15"/>
    </row>
    <row r="57" spans="3:8" x14ac:dyDescent="0.2">
      <c r="C57" s="15"/>
      <c r="D57" s="15"/>
      <c r="E57" s="15"/>
      <c r="F57" s="15"/>
      <c r="G57" s="15"/>
      <c r="H57" s="15"/>
    </row>
    <row r="58" spans="3:8" x14ac:dyDescent="0.2">
      <c r="C58" s="15"/>
      <c r="D58" s="15"/>
      <c r="E58" s="15"/>
      <c r="F58" s="15"/>
      <c r="G58" s="15"/>
      <c r="H58" s="15"/>
    </row>
    <row r="59" spans="3:8" x14ac:dyDescent="0.2">
      <c r="C59" s="15"/>
      <c r="D59" s="15"/>
      <c r="E59" s="15"/>
      <c r="F59" s="15"/>
      <c r="G59" s="15"/>
      <c r="H59" s="15"/>
    </row>
    <row r="60" spans="3:8" x14ac:dyDescent="0.2">
      <c r="C60" s="15"/>
      <c r="D60" s="15"/>
      <c r="E60" s="15"/>
      <c r="F60" s="15"/>
      <c r="G60" s="15"/>
      <c r="H60" s="15"/>
    </row>
    <row r="61" spans="3:8" x14ac:dyDescent="0.2">
      <c r="C61" s="15"/>
      <c r="D61" s="15"/>
      <c r="E61" s="15"/>
      <c r="F61" s="15"/>
      <c r="G61" s="15"/>
      <c r="H61" s="15"/>
    </row>
    <row r="62" spans="3:8" x14ac:dyDescent="0.2">
      <c r="C62" s="15"/>
      <c r="D62" s="15"/>
      <c r="E62" s="15"/>
      <c r="F62" s="15"/>
      <c r="G62" s="15"/>
      <c r="H62" s="15"/>
    </row>
    <row r="63" spans="3:8" x14ac:dyDescent="0.2">
      <c r="C63" s="15"/>
      <c r="D63" s="15"/>
      <c r="E63" s="15"/>
      <c r="F63" s="15"/>
      <c r="G63" s="15"/>
      <c r="H63" s="15"/>
    </row>
    <row r="64" spans="3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21"/>
      <c r="D67" s="21"/>
      <c r="E67" s="21"/>
      <c r="F67" s="21"/>
      <c r="G67" s="21"/>
      <c r="H67" s="21"/>
    </row>
  </sheetData>
  <mergeCells count="2">
    <mergeCell ref="A1:I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A9CD-31D1-44A7-82CA-90175267F212}">
  <dimension ref="A1:H33"/>
  <sheetViews>
    <sheetView workbookViewId="0">
      <selection activeCell="J9" sqref="J9"/>
    </sheetView>
  </sheetViews>
  <sheetFormatPr defaultRowHeight="14.25" x14ac:dyDescent="0.2"/>
  <cols>
    <col min="1" max="1" width="4.42578125" style="13" customWidth="1"/>
    <col min="2" max="2" width="45" style="13" customWidth="1"/>
    <col min="3" max="16384" width="9.140625" style="13"/>
  </cols>
  <sheetData>
    <row r="1" spans="1:8" ht="30.6" customHeight="1" x14ac:dyDescent="0.25">
      <c r="A1" s="63" t="s">
        <v>56</v>
      </c>
      <c r="B1" s="63"/>
      <c r="C1" s="63"/>
      <c r="D1" s="63"/>
      <c r="E1" s="63"/>
      <c r="F1" s="63"/>
      <c r="G1" s="63"/>
      <c r="H1" s="63"/>
    </row>
    <row r="2" spans="1:8" ht="14.4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</row>
    <row r="3" spans="1:8" ht="15" x14ac:dyDescent="0.25">
      <c r="A3" s="33"/>
      <c r="B3" s="34" t="s">
        <v>3</v>
      </c>
      <c r="C3" s="35" t="s">
        <v>54</v>
      </c>
      <c r="D3" s="35" t="s">
        <v>57</v>
      </c>
      <c r="E3" s="35" t="s">
        <v>58</v>
      </c>
      <c r="F3" s="35" t="s">
        <v>59</v>
      </c>
      <c r="G3" s="35" t="s">
        <v>60</v>
      </c>
      <c r="H3" s="35" t="s">
        <v>61</v>
      </c>
    </row>
    <row r="4" spans="1:8" x14ac:dyDescent="0.2">
      <c r="A4" s="16" t="s">
        <v>4</v>
      </c>
      <c r="B4" s="36" t="s">
        <v>5</v>
      </c>
      <c r="C4" s="37">
        <v>5.9126502288003167</v>
      </c>
      <c r="D4" s="38">
        <v>5.3749650514654661</v>
      </c>
      <c r="E4" s="38">
        <v>4.4006787193833361</v>
      </c>
      <c r="F4" s="38">
        <v>4.9380548525342789</v>
      </c>
      <c r="G4" s="38">
        <v>3.9138639657611236</v>
      </c>
      <c r="H4" s="38">
        <v>3.3418886298117343</v>
      </c>
    </row>
    <row r="5" spans="1:8" x14ac:dyDescent="0.2">
      <c r="A5" s="16"/>
      <c r="B5" s="39" t="s">
        <v>6</v>
      </c>
      <c r="C5" s="40">
        <v>6.3543283405983857</v>
      </c>
      <c r="D5" s="41">
        <v>5.1959416770131384</v>
      </c>
      <c r="E5" s="41">
        <v>4.4200084984802004</v>
      </c>
      <c r="F5" s="41">
        <v>5.0358766119567093</v>
      </c>
      <c r="G5" s="41">
        <v>3.6142477614240249</v>
      </c>
      <c r="H5" s="41">
        <v>2.6828057891064816</v>
      </c>
    </row>
    <row r="6" spans="1:8" x14ac:dyDescent="0.2">
      <c r="A6" s="16"/>
      <c r="B6" s="39" t="s">
        <v>7</v>
      </c>
      <c r="C6" s="40">
        <v>4.9289873318229525</v>
      </c>
      <c r="D6" s="41">
        <v>4.9444850858494078</v>
      </c>
      <c r="E6" s="41">
        <v>4.9603603402325405</v>
      </c>
      <c r="F6" s="41">
        <v>4.9766720240355227</v>
      </c>
      <c r="G6" s="41">
        <v>4.9933729807554101</v>
      </c>
      <c r="H6" s="41">
        <v>5.0171637185966773</v>
      </c>
    </row>
    <row r="7" spans="1:8" x14ac:dyDescent="0.2">
      <c r="A7" s="16"/>
      <c r="B7" s="39" t="s">
        <v>8</v>
      </c>
      <c r="C7" s="40">
        <v>4.8049625230612634</v>
      </c>
      <c r="D7" s="41">
        <v>4.8551413219460358</v>
      </c>
      <c r="E7" s="41">
        <v>4.8097736112318756</v>
      </c>
      <c r="F7" s="41">
        <v>3.233110069534689</v>
      </c>
      <c r="G7" s="41">
        <v>3.5148030133974828</v>
      </c>
      <c r="H7" s="41">
        <v>3.1375562071975622</v>
      </c>
    </row>
    <row r="8" spans="1:8" x14ac:dyDescent="0.2">
      <c r="A8" s="16"/>
      <c r="B8" s="39" t="s">
        <v>9</v>
      </c>
      <c r="C8" s="40">
        <v>8.3679398698757694</v>
      </c>
      <c r="D8" s="41">
        <v>9.1940549578253723</v>
      </c>
      <c r="E8" s="41">
        <v>1.5495041447484255</v>
      </c>
      <c r="F8" s="41">
        <v>6.7366461503539767</v>
      </c>
      <c r="G8" s="41">
        <v>2.5622531891701499</v>
      </c>
      <c r="H8" s="41">
        <v>1.9501992025284665</v>
      </c>
    </row>
    <row r="9" spans="1:8" x14ac:dyDescent="0.2">
      <c r="A9" s="16"/>
      <c r="B9" s="39" t="str">
        <f>'[1]GDP activity KP'!B10</f>
        <v>Agriculture support services</v>
      </c>
      <c r="C9" s="40">
        <v>5.4904579747825011</v>
      </c>
      <c r="D9" s="41">
        <v>5.1621820964136163</v>
      </c>
      <c r="E9" s="41">
        <v>4.3268698424188017</v>
      </c>
      <c r="F9" s="41">
        <v>4.8081548630023434</v>
      </c>
      <c r="G9" s="41">
        <v>3.5751737643521722</v>
      </c>
      <c r="H9" s="41">
        <v>0.66977163209671176</v>
      </c>
    </row>
    <row r="10" spans="1:8" x14ac:dyDescent="0.2">
      <c r="A10" s="16"/>
      <c r="B10" s="42" t="s">
        <v>11</v>
      </c>
      <c r="C10" s="37">
        <v>10.643054834534524</v>
      </c>
      <c r="D10" s="37">
        <v>9.7261641667746233</v>
      </c>
      <c r="E10" s="38">
        <v>11.385604889525524</v>
      </c>
      <c r="F10" s="38">
        <v>6.6995706003154964</v>
      </c>
      <c r="G10" s="38">
        <v>4.9226918260779513</v>
      </c>
      <c r="H10" s="38">
        <v>5.2966732092610442</v>
      </c>
    </row>
    <row r="11" spans="1:8" x14ac:dyDescent="0.2">
      <c r="A11" s="16" t="s">
        <v>12</v>
      </c>
      <c r="B11" s="16" t="s">
        <v>13</v>
      </c>
      <c r="C11" s="40">
        <v>5.3231756827066476</v>
      </c>
      <c r="D11" s="40">
        <v>1.5379628257676359</v>
      </c>
      <c r="E11" s="41">
        <v>17.726605762065873</v>
      </c>
      <c r="F11" s="41">
        <v>7.3351154860308725</v>
      </c>
      <c r="G11" s="41">
        <v>9.4341258162018846</v>
      </c>
      <c r="H11" s="41">
        <v>10.915305280523498</v>
      </c>
    </row>
    <row r="12" spans="1:8" x14ac:dyDescent="0.2">
      <c r="A12" s="16" t="s">
        <v>14</v>
      </c>
      <c r="B12" s="16" t="s">
        <v>15</v>
      </c>
      <c r="C12" s="40">
        <v>8.2360122141431304</v>
      </c>
      <c r="D12" s="40">
        <v>8.2530675092515082</v>
      </c>
      <c r="E12" s="41">
        <v>5.8300796557547727</v>
      </c>
      <c r="F12" s="41">
        <v>4.5335309086656679</v>
      </c>
      <c r="G12" s="41">
        <v>4.7855532560084271</v>
      </c>
      <c r="H12" s="41">
        <v>4.1985673940230583</v>
      </c>
    </row>
    <row r="13" spans="1:8" x14ac:dyDescent="0.2">
      <c r="A13" s="16" t="s">
        <v>16</v>
      </c>
      <c r="B13" s="16" t="s">
        <v>17</v>
      </c>
      <c r="C13" s="40">
        <v>0.96681672841121724</v>
      </c>
      <c r="D13" s="40">
        <v>5.7547889668137771</v>
      </c>
      <c r="E13" s="41">
        <v>7.1866519158804181</v>
      </c>
      <c r="F13" s="41">
        <v>5.5012668212485067</v>
      </c>
      <c r="G13" s="41">
        <v>9.9650543810492564</v>
      </c>
      <c r="H13" s="41">
        <v>7.6180295551192927</v>
      </c>
    </row>
    <row r="14" spans="1:8" x14ac:dyDescent="0.2">
      <c r="A14" s="16" t="s">
        <v>18</v>
      </c>
      <c r="B14" s="16" t="s">
        <v>19</v>
      </c>
      <c r="C14" s="40">
        <v>6.4036978206560065</v>
      </c>
      <c r="D14" s="40">
        <v>7.3877066496327473</v>
      </c>
      <c r="E14" s="41">
        <v>6.8899840805923276</v>
      </c>
      <c r="F14" s="41">
        <v>5.8283559443119088</v>
      </c>
      <c r="G14" s="41">
        <v>6.4895341370995823</v>
      </c>
      <c r="H14" s="41">
        <v>5.4833992056121446</v>
      </c>
    </row>
    <row r="15" spans="1:8" x14ac:dyDescent="0.2">
      <c r="A15" s="16" t="s">
        <v>20</v>
      </c>
      <c r="B15" s="16" t="s">
        <v>21</v>
      </c>
      <c r="C15" s="43">
        <v>15.085086167304539</v>
      </c>
      <c r="D15" s="43">
        <v>13.735861046399464</v>
      </c>
      <c r="E15" s="44">
        <v>13.299515803807239</v>
      </c>
      <c r="F15" s="44">
        <v>7.8389942745672414</v>
      </c>
      <c r="G15" s="44">
        <v>3.289530563055834</v>
      </c>
      <c r="H15" s="44">
        <v>3.943436417022582</v>
      </c>
    </row>
    <row r="16" spans="1:8" x14ac:dyDescent="0.2">
      <c r="A16" s="16"/>
      <c r="B16" s="36" t="s">
        <v>22</v>
      </c>
      <c r="C16" s="37">
        <v>5.2976587778951085</v>
      </c>
      <c r="D16" s="37">
        <v>6.4536720670122918</v>
      </c>
      <c r="E16" s="38">
        <v>5.8974654714468357</v>
      </c>
      <c r="F16" s="38">
        <v>4.2857480170290074</v>
      </c>
      <c r="G16" s="38">
        <v>4.8247605818730648</v>
      </c>
      <c r="H16" s="38">
        <v>5.3007220908320107</v>
      </c>
    </row>
    <row r="17" spans="1:8" x14ac:dyDescent="0.2">
      <c r="A17" s="16" t="s">
        <v>23</v>
      </c>
      <c r="B17" s="16" t="s">
        <v>24</v>
      </c>
      <c r="C17" s="40">
        <v>6.1472035380989354</v>
      </c>
      <c r="D17" s="40">
        <v>6.6148432467091141</v>
      </c>
      <c r="E17" s="41">
        <v>4.8117000060812671</v>
      </c>
      <c r="F17" s="41">
        <v>2.1113592982342624</v>
      </c>
      <c r="G17" s="41">
        <v>3.225137759938292</v>
      </c>
      <c r="H17" s="41">
        <v>4.038205883166512</v>
      </c>
    </row>
    <row r="18" spans="1:8" x14ac:dyDescent="0.2">
      <c r="A18" s="45" t="s">
        <v>25</v>
      </c>
      <c r="B18" s="45" t="s">
        <v>26</v>
      </c>
      <c r="C18" s="46">
        <v>6.7030441199768518</v>
      </c>
      <c r="D18" s="46">
        <v>11.780121182984303</v>
      </c>
      <c r="E18" s="47">
        <v>8.6605026466338018</v>
      </c>
      <c r="F18" s="47">
        <v>8.4279877647056907</v>
      </c>
      <c r="G18" s="47">
        <v>3.5466685032090197</v>
      </c>
      <c r="H18" s="47">
        <v>3.7867644202178923</v>
      </c>
    </row>
    <row r="19" spans="1:8" x14ac:dyDescent="0.2">
      <c r="A19" s="16" t="s">
        <v>27</v>
      </c>
      <c r="B19" s="27" t="s">
        <v>28</v>
      </c>
      <c r="C19" s="40">
        <v>3.0787033135270576</v>
      </c>
      <c r="D19" s="40">
        <v>5.163298065122234</v>
      </c>
      <c r="E19" s="41">
        <v>2.5903539570833374</v>
      </c>
      <c r="F19" s="48">
        <v>-13.7486720475857</v>
      </c>
      <c r="G19" s="48">
        <v>6.6958166238276817</v>
      </c>
      <c r="H19" s="48">
        <v>9.0041818576474952</v>
      </c>
    </row>
    <row r="20" spans="1:8" x14ac:dyDescent="0.2">
      <c r="A20" s="16" t="s">
        <v>29</v>
      </c>
      <c r="B20" s="16" t="s">
        <v>30</v>
      </c>
      <c r="C20" s="40">
        <v>6.1636027232803485</v>
      </c>
      <c r="D20" s="40">
        <v>9.0571684574935603</v>
      </c>
      <c r="E20" s="41">
        <v>7.2168626046784965</v>
      </c>
      <c r="F20" s="41">
        <v>8.4244439239599416</v>
      </c>
      <c r="G20" s="41">
        <v>9.1471967194106014</v>
      </c>
      <c r="H20" s="41">
        <v>7.4388129137702919</v>
      </c>
    </row>
    <row r="21" spans="1:8" x14ac:dyDescent="0.2">
      <c r="A21" s="16" t="s">
        <v>31</v>
      </c>
      <c r="B21" s="16" t="s">
        <v>32</v>
      </c>
      <c r="C21" s="40">
        <v>-2.8360748827331719</v>
      </c>
      <c r="D21" s="40">
        <v>-0.49620081604416555</v>
      </c>
      <c r="E21" s="41">
        <v>4.5469099419391625</v>
      </c>
      <c r="F21" s="41">
        <v>3.0786113061374181</v>
      </c>
      <c r="G21" s="41">
        <v>4.2309247544351791</v>
      </c>
      <c r="H21" s="41">
        <v>9.2281363221785853</v>
      </c>
    </row>
    <row r="22" spans="1:8" x14ac:dyDescent="0.2">
      <c r="A22" s="16" t="s">
        <v>33</v>
      </c>
      <c r="B22" s="16" t="s">
        <v>34</v>
      </c>
      <c r="C22" s="40">
        <v>4.3810542534023256</v>
      </c>
      <c r="D22" s="40">
        <v>4.4404551959881786</v>
      </c>
      <c r="E22" s="41">
        <v>4.5004111220187042</v>
      </c>
      <c r="F22" s="41">
        <v>4.5211295944667995</v>
      </c>
      <c r="G22" s="41">
        <v>4.4620318249922377</v>
      </c>
      <c r="H22" s="41">
        <v>4.4415861602066684</v>
      </c>
    </row>
    <row r="23" spans="1:8" x14ac:dyDescent="0.2">
      <c r="A23" s="16" t="s">
        <v>35</v>
      </c>
      <c r="B23" s="16" t="s">
        <v>36</v>
      </c>
      <c r="C23" s="40">
        <v>14.530351023434704</v>
      </c>
      <c r="D23" s="40">
        <v>9.9441788812488454</v>
      </c>
      <c r="E23" s="41">
        <v>7.6380150806408409</v>
      </c>
      <c r="F23" s="41">
        <v>7.3265805294105633</v>
      </c>
      <c r="G23" s="41">
        <v>6.8243214574040678</v>
      </c>
      <c r="H23" s="41">
        <v>5.7957377338691458</v>
      </c>
    </row>
    <row r="24" spans="1:8" x14ac:dyDescent="0.2">
      <c r="A24" s="16" t="s">
        <v>37</v>
      </c>
      <c r="B24" s="16" t="s">
        <v>38</v>
      </c>
      <c r="C24" s="40">
        <v>10.758775938526099</v>
      </c>
      <c r="D24" s="40">
        <v>5.5947237303209221</v>
      </c>
      <c r="E24" s="41">
        <v>8.4296137589116285</v>
      </c>
      <c r="F24" s="41">
        <v>7.7918520461887653</v>
      </c>
      <c r="G24" s="41">
        <v>6.9260772468536942</v>
      </c>
      <c r="H24" s="41">
        <v>4.6306011312277491</v>
      </c>
    </row>
    <row r="25" spans="1:8" x14ac:dyDescent="0.2">
      <c r="A25" s="16" t="s">
        <v>39</v>
      </c>
      <c r="B25" s="16" t="s">
        <v>40</v>
      </c>
      <c r="C25" s="40">
        <v>2.3633199012521402</v>
      </c>
      <c r="D25" s="40">
        <v>3.2168632872248679</v>
      </c>
      <c r="E25" s="41">
        <v>3.4259269974164539</v>
      </c>
      <c r="F25" s="41">
        <v>3.8113093929133015</v>
      </c>
      <c r="G25" s="41">
        <v>5.0617551473634421</v>
      </c>
      <c r="H25" s="41">
        <v>5.4396833514297924</v>
      </c>
    </row>
    <row r="26" spans="1:8" x14ac:dyDescent="0.2">
      <c r="A26" s="16" t="s">
        <v>41</v>
      </c>
      <c r="B26" s="16" t="s">
        <v>42</v>
      </c>
      <c r="C26" s="40">
        <v>7.2724145130668774</v>
      </c>
      <c r="D26" s="40">
        <v>6.5619960774215116</v>
      </c>
      <c r="E26" s="41">
        <v>6.9127309636138961</v>
      </c>
      <c r="F26" s="41">
        <v>3.313953385008432</v>
      </c>
      <c r="G26" s="41">
        <v>5.118511235250196</v>
      </c>
      <c r="H26" s="41">
        <v>5.2894105387237147</v>
      </c>
    </row>
    <row r="27" spans="1:8" x14ac:dyDescent="0.2">
      <c r="A27" s="16" t="s">
        <v>43</v>
      </c>
      <c r="B27" s="16" t="s">
        <v>44</v>
      </c>
      <c r="C27" s="40">
        <v>7.6175316610453478</v>
      </c>
      <c r="D27" s="40">
        <v>8.3580537355696265</v>
      </c>
      <c r="E27" s="41">
        <v>4.9683128739517741</v>
      </c>
      <c r="F27" s="41">
        <v>6.5429228339945098</v>
      </c>
      <c r="G27" s="41">
        <v>5.7266817997529955</v>
      </c>
      <c r="H27" s="41">
        <v>5.4052470830263815</v>
      </c>
    </row>
    <row r="28" spans="1:8" x14ac:dyDescent="0.2">
      <c r="A28" s="16" t="s">
        <v>45</v>
      </c>
      <c r="B28" s="16" t="s">
        <v>46</v>
      </c>
      <c r="C28" s="40">
        <v>9.9154415570540237</v>
      </c>
      <c r="D28" s="40">
        <v>13.679639352206777</v>
      </c>
      <c r="E28" s="41">
        <v>11.198523704307547</v>
      </c>
      <c r="F28" s="48">
        <v>-4.3947919585916111</v>
      </c>
      <c r="G28" s="48">
        <v>19.447631904231145</v>
      </c>
      <c r="H28" s="48">
        <v>18.950803809492513</v>
      </c>
    </row>
    <row r="29" spans="1:8" x14ac:dyDescent="0.2">
      <c r="A29" s="16" t="s">
        <v>47</v>
      </c>
      <c r="B29" s="16" t="s">
        <v>48</v>
      </c>
      <c r="C29" s="40">
        <v>12.016210885940239</v>
      </c>
      <c r="D29" s="40">
        <v>6.4977419165610684</v>
      </c>
      <c r="E29" s="41">
        <v>6.7298511245171682</v>
      </c>
      <c r="F29" s="41">
        <v>5.0316256051385437</v>
      </c>
      <c r="G29" s="41">
        <v>8.4964464606889578</v>
      </c>
      <c r="H29" s="41">
        <v>5.7209641086818976</v>
      </c>
    </row>
    <row r="30" spans="1:8" x14ac:dyDescent="0.2">
      <c r="A30" s="16" t="s">
        <v>49</v>
      </c>
      <c r="B30" s="16" t="s">
        <v>50</v>
      </c>
      <c r="C30" s="40">
        <v>3.1662800545690999</v>
      </c>
      <c r="D30" s="40">
        <v>3.1291915908908834</v>
      </c>
      <c r="E30" s="41">
        <v>3.1210518878308164</v>
      </c>
      <c r="F30" s="41">
        <v>3.1255280950172306</v>
      </c>
      <c r="G30" s="41">
        <v>3.130524385909851</v>
      </c>
      <c r="H30" s="41">
        <v>3.0933605383453795</v>
      </c>
    </row>
    <row r="31" spans="1:8" ht="15" x14ac:dyDescent="0.25">
      <c r="A31" s="49"/>
      <c r="B31" s="49" t="s">
        <v>51</v>
      </c>
      <c r="C31" s="50">
        <v>6.9599331623507936</v>
      </c>
      <c r="D31" s="50">
        <v>7.0911541131029736</v>
      </c>
      <c r="E31" s="51">
        <v>7.1002631362134707</v>
      </c>
      <c r="F31" s="51">
        <v>5.2024521186197887</v>
      </c>
      <c r="G31" s="51">
        <v>4.6093902617852507</v>
      </c>
      <c r="H31" s="51">
        <v>4.7743317612015659</v>
      </c>
    </row>
    <row r="32" spans="1:8" x14ac:dyDescent="0.2">
      <c r="A32" s="16"/>
      <c r="B32" s="16" t="s">
        <v>52</v>
      </c>
      <c r="C32" s="40">
        <v>4.0384496115109556</v>
      </c>
      <c r="D32" s="40">
        <v>6.278893674764447</v>
      </c>
      <c r="E32" s="41">
        <v>4.7005726990626329</v>
      </c>
      <c r="F32" s="48">
        <v>-3.6454680602196419</v>
      </c>
      <c r="G32" s="48">
        <v>7.9006205101602802</v>
      </c>
      <c r="H32" s="48">
        <v>3.4631974433539199</v>
      </c>
    </row>
    <row r="33" spans="1:8" ht="15" x14ac:dyDescent="0.25">
      <c r="A33" s="34"/>
      <c r="B33" s="34" t="s">
        <v>53</v>
      </c>
      <c r="C33" s="10">
        <v>6.727423434760766</v>
      </c>
      <c r="D33" s="10">
        <v>7.0281381134931848</v>
      </c>
      <c r="E33" s="10">
        <v>6.915395961537115</v>
      </c>
      <c r="F33" s="10">
        <v>4.5349470195176877</v>
      </c>
      <c r="G33" s="10">
        <v>4.8382567996976888</v>
      </c>
      <c r="H33" s="10">
        <v>4.6804944899468381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AA67-B878-45E0-B30D-AFE3089FE295}">
  <dimension ref="A1:W21"/>
  <sheetViews>
    <sheetView workbookViewId="0">
      <selection activeCell="K14" sqref="K14"/>
    </sheetView>
  </sheetViews>
  <sheetFormatPr defaultRowHeight="14.25" x14ac:dyDescent="0.2"/>
  <cols>
    <col min="1" max="1" width="41.42578125" style="13" customWidth="1"/>
    <col min="2" max="7" width="14.85546875" style="13" bestFit="1" customWidth="1"/>
    <col min="8" max="8" width="11.42578125" style="13" customWidth="1"/>
    <col min="9" max="14" width="10.85546875" style="13" bestFit="1" customWidth="1"/>
    <col min="15" max="17" width="9.140625" style="13"/>
    <col min="18" max="21" width="9.42578125" style="13" bestFit="1" customWidth="1"/>
    <col min="22" max="22" width="15" style="13" customWidth="1"/>
    <col min="23" max="16384" width="9.140625" style="13"/>
  </cols>
  <sheetData>
    <row r="1" spans="1:23" ht="15" x14ac:dyDescent="0.25">
      <c r="A1" s="66" t="s">
        <v>80</v>
      </c>
      <c r="B1" s="67"/>
      <c r="C1" s="67"/>
      <c r="D1" s="67"/>
      <c r="E1" s="67"/>
      <c r="F1" s="67"/>
      <c r="G1" s="67"/>
      <c r="H1" s="52"/>
      <c r="I1" s="52"/>
      <c r="J1" s="52"/>
      <c r="K1" s="52"/>
    </row>
    <row r="2" spans="1:23" ht="15" x14ac:dyDescent="0.25">
      <c r="A2" s="34" t="s">
        <v>63</v>
      </c>
      <c r="B2" s="35" t="s">
        <v>54</v>
      </c>
      <c r="C2" s="35" t="s">
        <v>57</v>
      </c>
      <c r="D2" s="35" t="s">
        <v>58</v>
      </c>
      <c r="E2" s="35" t="s">
        <v>59</v>
      </c>
      <c r="F2" s="35" t="s">
        <v>60</v>
      </c>
      <c r="G2" s="35" t="s">
        <v>61</v>
      </c>
      <c r="I2" s="16"/>
      <c r="J2" s="16"/>
      <c r="K2" s="16"/>
      <c r="L2" s="16"/>
      <c r="M2" s="16"/>
      <c r="N2" s="16"/>
    </row>
    <row r="3" spans="1:23" ht="15" x14ac:dyDescent="0.25">
      <c r="A3" s="49" t="s">
        <v>64</v>
      </c>
      <c r="B3" s="19">
        <v>81207108.165130451</v>
      </c>
      <c r="C3" s="19">
        <v>87527611.216582507</v>
      </c>
      <c r="D3" s="19">
        <v>92439966.019389614</v>
      </c>
      <c r="E3" s="19">
        <v>100179731.55970518</v>
      </c>
      <c r="F3" s="19">
        <v>107062881.61859067</v>
      </c>
      <c r="G3" s="19">
        <v>115746963.91445446</v>
      </c>
      <c r="H3" s="20"/>
      <c r="I3" s="20"/>
      <c r="J3" s="20"/>
      <c r="K3" s="20"/>
      <c r="L3" s="20"/>
      <c r="M3" s="20"/>
      <c r="N3" s="20"/>
      <c r="O3" s="49"/>
      <c r="P3" s="16"/>
      <c r="Q3" s="16"/>
      <c r="R3" s="16"/>
      <c r="S3" s="16"/>
      <c r="T3" s="16"/>
      <c r="U3" s="16"/>
      <c r="V3" s="16"/>
      <c r="W3" s="16"/>
    </row>
    <row r="4" spans="1:23" ht="15" x14ac:dyDescent="0.25">
      <c r="A4" s="29" t="s">
        <v>65</v>
      </c>
      <c r="B4" s="15">
        <v>10097156.13342472</v>
      </c>
      <c r="C4" s="15">
        <v>10468313.421584642</v>
      </c>
      <c r="D4" s="15">
        <v>10864652.030092843</v>
      </c>
      <c r="E4" s="15">
        <v>11263616.812026042</v>
      </c>
      <c r="F4" s="15">
        <v>11862429.899676494</v>
      </c>
      <c r="G4" s="15">
        <v>12414127.386591721</v>
      </c>
      <c r="H4" s="20"/>
      <c r="I4" s="20"/>
      <c r="J4" s="20"/>
      <c r="K4" s="20"/>
      <c r="L4" s="20"/>
      <c r="M4" s="20"/>
      <c r="N4" s="20"/>
      <c r="O4" s="49"/>
      <c r="P4" s="16"/>
      <c r="Q4" s="16"/>
      <c r="R4" s="16"/>
      <c r="S4" s="16"/>
      <c r="T4" s="16"/>
      <c r="U4" s="16"/>
      <c r="V4" s="16"/>
      <c r="W4" s="16"/>
    </row>
    <row r="5" spans="1:23" ht="15" x14ac:dyDescent="0.25">
      <c r="A5" s="29" t="s">
        <v>66</v>
      </c>
      <c r="B5" s="15">
        <v>70844172.200248376</v>
      </c>
      <c r="C5" s="15">
        <v>76759563.695487648</v>
      </c>
      <c r="D5" s="15">
        <v>81252020.824712858</v>
      </c>
      <c r="E5" s="15">
        <v>88581903.042406335</v>
      </c>
      <c r="F5" s="15">
        <v>94824442.781483784</v>
      </c>
      <c r="G5" s="15">
        <v>102908603.89733142</v>
      </c>
      <c r="H5" s="20"/>
      <c r="I5" s="20"/>
      <c r="J5" s="20"/>
      <c r="K5" s="20"/>
      <c r="L5" s="20"/>
      <c r="M5" s="20"/>
      <c r="N5" s="49"/>
      <c r="O5" s="49"/>
      <c r="P5" s="16"/>
      <c r="Q5" s="16"/>
      <c r="R5" s="16"/>
      <c r="S5" s="16"/>
      <c r="T5" s="16"/>
      <c r="U5" s="16"/>
      <c r="V5" s="16"/>
      <c r="W5" s="16"/>
    </row>
    <row r="6" spans="1:23" ht="15" x14ac:dyDescent="0.25">
      <c r="A6" s="39" t="s">
        <v>67</v>
      </c>
      <c r="B6" s="15">
        <v>265779.83145736787</v>
      </c>
      <c r="C6" s="15">
        <v>299734.09951022512</v>
      </c>
      <c r="D6" s="15">
        <v>323293.16458390461</v>
      </c>
      <c r="E6" s="15">
        <v>334211.70527280227</v>
      </c>
      <c r="F6" s="15">
        <v>376008.93743039697</v>
      </c>
      <c r="G6" s="15">
        <v>424232.63053132425</v>
      </c>
      <c r="H6" s="20"/>
      <c r="I6" s="20"/>
      <c r="J6" s="20"/>
      <c r="K6" s="20"/>
      <c r="L6" s="20"/>
      <c r="M6" s="20"/>
      <c r="N6" s="49"/>
      <c r="O6" s="49"/>
      <c r="P6" s="16"/>
      <c r="Q6" s="16"/>
      <c r="R6" s="16"/>
      <c r="S6" s="16"/>
      <c r="T6" s="16"/>
      <c r="U6" s="16"/>
      <c r="V6" s="16"/>
      <c r="W6" s="16"/>
    </row>
    <row r="7" spans="1:23" ht="15" x14ac:dyDescent="0.25">
      <c r="A7" s="56" t="s">
        <v>79</v>
      </c>
      <c r="B7" s="19">
        <v>38417997.560737804</v>
      </c>
      <c r="C7" s="19">
        <v>40639844.453746527</v>
      </c>
      <c r="D7" s="19">
        <v>46103604.408300199</v>
      </c>
      <c r="E7" s="19">
        <v>55949293.274512686</v>
      </c>
      <c r="F7" s="19">
        <v>63708208.350152664</v>
      </c>
      <c r="G7" s="19">
        <v>69775064.778199688</v>
      </c>
      <c r="H7" s="20"/>
      <c r="I7" s="20"/>
      <c r="J7" s="20"/>
      <c r="K7" s="20"/>
      <c r="L7" s="20"/>
      <c r="M7" s="20"/>
      <c r="N7" s="49"/>
      <c r="O7" s="49"/>
      <c r="P7" s="16"/>
      <c r="Q7" s="16"/>
      <c r="R7" s="16"/>
      <c r="S7" s="16"/>
      <c r="T7" s="16"/>
      <c r="U7" s="16"/>
      <c r="V7" s="16"/>
      <c r="W7" s="16"/>
    </row>
    <row r="8" spans="1:23" ht="15" x14ac:dyDescent="0.25">
      <c r="A8" s="39" t="s">
        <v>69</v>
      </c>
      <c r="B8" s="15">
        <v>41748532.944451876</v>
      </c>
      <c r="C8" s="15">
        <v>41141961.634613179</v>
      </c>
      <c r="D8" s="15">
        <v>50010814.474909768</v>
      </c>
      <c r="E8" s="15">
        <v>60119039.229408152</v>
      </c>
      <c r="F8" s="15">
        <v>67221822.629715413</v>
      </c>
      <c r="G8" s="15">
        <v>70550846.814203143</v>
      </c>
      <c r="H8" s="20"/>
      <c r="I8" s="20"/>
      <c r="J8" s="20"/>
      <c r="K8" s="20"/>
      <c r="L8" s="20"/>
      <c r="M8" s="20"/>
      <c r="N8" s="49"/>
      <c r="O8" s="49"/>
      <c r="P8" s="16"/>
      <c r="Q8" s="16"/>
      <c r="R8" s="16"/>
      <c r="S8" s="16"/>
      <c r="T8" s="16"/>
      <c r="U8" s="16"/>
      <c r="V8" s="16"/>
      <c r="W8" s="16"/>
    </row>
    <row r="9" spans="1:23" ht="15" x14ac:dyDescent="0.25">
      <c r="A9" s="39" t="s">
        <v>70</v>
      </c>
      <c r="B9" s="15">
        <v>1006179.3933979878</v>
      </c>
      <c r="C9" s="15">
        <v>1215103.6149696303</v>
      </c>
      <c r="D9" s="15">
        <v>1273336.9230482064</v>
      </c>
      <c r="E9" s="15">
        <v>1838290.1957034103</v>
      </c>
      <c r="F9" s="15">
        <v>1954172.8543262789</v>
      </c>
      <c r="G9" s="15">
        <v>1916890.780580746</v>
      </c>
      <c r="H9" s="20"/>
      <c r="I9" s="20"/>
      <c r="J9" s="20"/>
      <c r="K9" s="20"/>
      <c r="L9" s="20"/>
      <c r="M9" s="20"/>
      <c r="N9" s="49"/>
      <c r="O9" s="49"/>
      <c r="P9" s="16"/>
      <c r="Q9" s="16"/>
      <c r="R9" s="16"/>
      <c r="S9" s="16"/>
      <c r="T9" s="16"/>
      <c r="U9" s="16"/>
      <c r="V9" s="16"/>
      <c r="W9" s="16"/>
    </row>
    <row r="10" spans="1:23" ht="15" x14ac:dyDescent="0.25">
      <c r="A10" s="39" t="s">
        <v>71</v>
      </c>
      <c r="B10" s="57">
        <v>-4336714.7771120593</v>
      </c>
      <c r="C10" s="57">
        <v>-1717220.7958362855</v>
      </c>
      <c r="D10" s="57">
        <v>-5180546.9896577736</v>
      </c>
      <c r="E10" s="57">
        <v>-6008036.150598879</v>
      </c>
      <c r="F10" s="57">
        <v>-5467787.1338890288</v>
      </c>
      <c r="G10" s="57">
        <v>-2692672.8165842011</v>
      </c>
      <c r="H10" s="20"/>
      <c r="I10" s="20"/>
      <c r="J10" s="20"/>
      <c r="K10" s="20"/>
      <c r="L10" s="20"/>
      <c r="M10" s="20"/>
      <c r="N10" s="49"/>
      <c r="O10" s="49"/>
      <c r="P10" s="16"/>
      <c r="Q10" s="16"/>
      <c r="R10" s="16"/>
      <c r="S10" s="16"/>
      <c r="T10" s="16"/>
      <c r="U10" s="16"/>
      <c r="V10" s="16"/>
      <c r="W10" s="16"/>
    </row>
    <row r="11" spans="1:23" ht="15" x14ac:dyDescent="0.25">
      <c r="A11" s="49" t="s">
        <v>72</v>
      </c>
      <c r="B11" s="19">
        <v>18599163.960091811</v>
      </c>
      <c r="C11" s="19">
        <v>18810171.96414993</v>
      </c>
      <c r="D11" s="19">
        <v>22101293.07757568</v>
      </c>
      <c r="E11" s="19">
        <v>19629077.923220713</v>
      </c>
      <c r="F11" s="19">
        <v>22686817.370097633</v>
      </c>
      <c r="G11" s="19">
        <v>27609311.544976175</v>
      </c>
      <c r="H11" s="20"/>
      <c r="I11" s="20"/>
      <c r="J11" s="20"/>
      <c r="K11" s="20"/>
      <c r="L11" s="20"/>
      <c r="M11" s="20"/>
      <c r="N11" s="49"/>
      <c r="O11" s="49"/>
      <c r="P11" s="16"/>
      <c r="Q11" s="16"/>
      <c r="R11" s="16"/>
      <c r="S11" s="16"/>
      <c r="T11" s="16"/>
      <c r="U11" s="16"/>
      <c r="V11" s="16"/>
      <c r="W11" s="16"/>
    </row>
    <row r="12" spans="1:23" ht="15" x14ac:dyDescent="0.25">
      <c r="A12" s="39" t="s">
        <v>73</v>
      </c>
      <c r="B12" s="15">
        <v>10057801.107945021</v>
      </c>
      <c r="C12" s="15">
        <v>9720088.1274812128</v>
      </c>
      <c r="D12" s="15">
        <v>12305449.625052175</v>
      </c>
      <c r="E12" s="15">
        <v>14620150.634000901</v>
      </c>
      <c r="F12" s="15">
        <v>15523687.057492921</v>
      </c>
      <c r="G12" s="15">
        <v>16639962.697222402</v>
      </c>
      <c r="H12" s="20"/>
      <c r="I12" s="20"/>
      <c r="J12" s="20"/>
      <c r="K12" s="20"/>
      <c r="L12" s="20"/>
      <c r="M12" s="20"/>
      <c r="N12" s="49"/>
      <c r="O12" s="49"/>
      <c r="P12" s="16"/>
      <c r="Q12" s="16"/>
      <c r="R12" s="16"/>
      <c r="S12" s="16"/>
      <c r="T12" s="16"/>
      <c r="U12" s="16"/>
      <c r="V12" s="16"/>
      <c r="W12" s="16"/>
    </row>
    <row r="13" spans="1:23" ht="15" x14ac:dyDescent="0.25">
      <c r="A13" s="39" t="s">
        <v>74</v>
      </c>
      <c r="B13" s="15">
        <v>8541362.8521467932</v>
      </c>
      <c r="C13" s="15">
        <v>9090083.8366687149</v>
      </c>
      <c r="D13" s="15">
        <v>9795843.4525235053</v>
      </c>
      <c r="E13" s="15">
        <v>5008927.2892198078</v>
      </c>
      <c r="F13" s="15">
        <v>7163130.3126047086</v>
      </c>
      <c r="G13" s="15">
        <v>10969348.847753774</v>
      </c>
      <c r="H13" s="20"/>
      <c r="I13" s="20"/>
      <c r="J13" s="20"/>
      <c r="K13" s="20"/>
      <c r="L13" s="20"/>
      <c r="M13" s="20"/>
      <c r="N13" s="49"/>
      <c r="O13" s="49"/>
      <c r="P13" s="16"/>
      <c r="Q13" s="16"/>
      <c r="R13" s="16"/>
      <c r="S13" s="16"/>
      <c r="T13" s="16"/>
      <c r="U13" s="16"/>
      <c r="V13" s="16"/>
      <c r="W13" s="16"/>
    </row>
    <row r="14" spans="1:23" ht="15" x14ac:dyDescent="0.25">
      <c r="A14" s="49" t="s">
        <v>75</v>
      </c>
      <c r="B14" s="19">
        <v>20719433.996915437</v>
      </c>
      <c r="C14" s="19">
        <v>23653215.762385175</v>
      </c>
      <c r="D14" s="19">
        <v>23806197.639535375</v>
      </c>
      <c r="E14" s="19">
        <v>20992736.838143766</v>
      </c>
      <c r="F14" s="19">
        <v>26675719.548648231</v>
      </c>
      <c r="G14" s="19">
        <v>38409636.581127532</v>
      </c>
      <c r="H14" s="20"/>
      <c r="I14" s="20"/>
      <c r="J14" s="53"/>
      <c r="K14" s="20"/>
      <c r="L14" s="20"/>
      <c r="M14" s="20"/>
      <c r="N14" s="49"/>
      <c r="O14" s="49"/>
      <c r="P14" s="16"/>
      <c r="Q14" s="16"/>
      <c r="R14" s="16"/>
      <c r="S14" s="16"/>
      <c r="T14" s="16"/>
      <c r="U14" s="16"/>
      <c r="V14" s="16"/>
      <c r="W14" s="16"/>
    </row>
    <row r="15" spans="1:23" ht="15" x14ac:dyDescent="0.25">
      <c r="A15" s="39" t="s">
        <v>76</v>
      </c>
      <c r="B15" s="15">
        <v>16257686.026627582</v>
      </c>
      <c r="C15" s="15">
        <v>19294814.563597124</v>
      </c>
      <c r="D15" s="15">
        <v>19713652.641506132</v>
      </c>
      <c r="E15" s="15">
        <v>17967329.077685222</v>
      </c>
      <c r="F15" s="15">
        <v>22983447.192298464</v>
      </c>
      <c r="G15" s="15">
        <v>32730313.466535337</v>
      </c>
      <c r="H15" s="20"/>
      <c r="I15" s="20"/>
      <c r="J15" s="54"/>
      <c r="K15" s="20"/>
      <c r="L15" s="20"/>
      <c r="M15" s="20"/>
      <c r="N15" s="49"/>
      <c r="O15" s="49"/>
      <c r="P15" s="16"/>
      <c r="Q15" s="16"/>
      <c r="R15" s="16"/>
      <c r="S15" s="16"/>
      <c r="T15" s="16"/>
      <c r="U15" s="16"/>
      <c r="V15" s="16"/>
      <c r="W15" s="16"/>
    </row>
    <row r="16" spans="1:23" ht="15" x14ac:dyDescent="0.25">
      <c r="A16" s="39" t="s">
        <v>77</v>
      </c>
      <c r="B16" s="15">
        <v>4461747.9702878566</v>
      </c>
      <c r="C16" s="15">
        <v>4358401.1987880524</v>
      </c>
      <c r="D16" s="15">
        <v>4092544.9980292437</v>
      </c>
      <c r="E16" s="15">
        <v>3025407.7604585444</v>
      </c>
      <c r="F16" s="15">
        <v>3692272.3563497644</v>
      </c>
      <c r="G16" s="15">
        <v>5679323.1145921927</v>
      </c>
      <c r="H16" s="20"/>
      <c r="I16" s="20"/>
      <c r="J16" s="20"/>
      <c r="K16" s="20"/>
      <c r="L16" s="20"/>
      <c r="M16" s="20"/>
      <c r="N16" s="49"/>
      <c r="O16" s="49"/>
      <c r="P16" s="16"/>
      <c r="Q16" s="16"/>
      <c r="R16" s="16"/>
      <c r="S16" s="16"/>
      <c r="T16" s="16"/>
      <c r="U16" s="16"/>
      <c r="V16" s="16"/>
      <c r="W16" s="16"/>
    </row>
    <row r="17" spans="1:23" ht="15" x14ac:dyDescent="0.25">
      <c r="A17" s="16" t="s">
        <v>78</v>
      </c>
      <c r="B17" s="57">
        <v>1237297.1359507889</v>
      </c>
      <c r="C17" s="57">
        <v>673360.50079214573</v>
      </c>
      <c r="D17" s="57">
        <v>-2298471.9618470371</v>
      </c>
      <c r="E17" s="57">
        <v>-9381012.6039239764</v>
      </c>
      <c r="F17" s="57">
        <v>-10615050.671591431</v>
      </c>
      <c r="G17" s="57">
        <v>-4005295.9351303577</v>
      </c>
      <c r="H17" s="20"/>
      <c r="I17" s="20"/>
      <c r="J17" s="20"/>
      <c r="K17" s="20"/>
      <c r="L17" s="20"/>
      <c r="M17" s="20"/>
      <c r="N17" s="49"/>
      <c r="O17" s="49"/>
      <c r="P17" s="16"/>
      <c r="Q17" s="16"/>
      <c r="R17" s="16"/>
      <c r="S17" s="16"/>
      <c r="T17" s="16"/>
      <c r="U17" s="16"/>
      <c r="V17" s="16"/>
      <c r="W17" s="16"/>
    </row>
    <row r="18" spans="1:23" ht="15" x14ac:dyDescent="0.25">
      <c r="A18" s="58" t="s">
        <v>53</v>
      </c>
      <c r="B18" s="59">
        <v>118742132.82499541</v>
      </c>
      <c r="C18" s="59">
        <v>123997772.37288593</v>
      </c>
      <c r="D18" s="59">
        <v>134540193.9038831</v>
      </c>
      <c r="E18" s="59">
        <v>145384353.31537086</v>
      </c>
      <c r="F18" s="59">
        <v>156167137.11860129</v>
      </c>
      <c r="G18" s="59">
        <v>170716407.72137243</v>
      </c>
      <c r="H18" s="20"/>
      <c r="I18" s="20"/>
      <c r="J18" s="20"/>
      <c r="K18" s="20"/>
      <c r="L18" s="20"/>
      <c r="M18" s="20"/>
      <c r="N18" s="49"/>
      <c r="O18" s="49"/>
      <c r="P18" s="16"/>
      <c r="Q18" s="16"/>
      <c r="R18" s="16"/>
      <c r="S18" s="16"/>
      <c r="T18" s="16"/>
      <c r="U18" s="16"/>
      <c r="V18" s="16"/>
      <c r="W18" s="16"/>
    </row>
    <row r="19" spans="1:23" x14ac:dyDescent="0.2">
      <c r="B19" s="16"/>
      <c r="C19" s="16"/>
      <c r="D19" s="16"/>
      <c r="E19" s="16"/>
      <c r="F19" s="16"/>
      <c r="G19" s="16"/>
    </row>
    <row r="20" spans="1:23" x14ac:dyDescent="0.2">
      <c r="B20" s="15"/>
      <c r="C20" s="15"/>
      <c r="D20" s="15"/>
      <c r="E20" s="15"/>
      <c r="F20" s="15"/>
      <c r="G20" s="15"/>
    </row>
    <row r="21" spans="1:23" x14ac:dyDescent="0.2">
      <c r="B21" s="55"/>
      <c r="C21" s="55"/>
      <c r="D21" s="55"/>
      <c r="E21" s="55"/>
      <c r="F21" s="55"/>
      <c r="G21" s="55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20DF-28E8-483D-B41E-6D067A597180}">
  <dimension ref="A1:V19"/>
  <sheetViews>
    <sheetView tabSelected="1" workbookViewId="0">
      <selection activeCell="I20" sqref="I19:I20"/>
    </sheetView>
  </sheetViews>
  <sheetFormatPr defaultColWidth="8.7109375" defaultRowHeight="14.25" x14ac:dyDescent="0.2"/>
  <cols>
    <col min="1" max="1" width="41.28515625" style="13" customWidth="1"/>
    <col min="2" max="7" width="11.140625" style="13" bestFit="1" customWidth="1"/>
    <col min="8" max="8" width="10.42578125" style="13" bestFit="1" customWidth="1"/>
    <col min="9" max="13" width="13.5703125" style="13" bestFit="1" customWidth="1"/>
    <col min="14" max="14" width="14.5703125" style="13" bestFit="1" customWidth="1"/>
    <col min="15" max="18" width="8.7109375" style="13"/>
    <col min="19" max="20" width="9.42578125" style="13" bestFit="1" customWidth="1"/>
    <col min="21" max="21" width="8.7109375" style="13"/>
    <col min="22" max="22" width="10.85546875" style="13" customWidth="1"/>
    <col min="23" max="16384" width="8.7109375" style="13"/>
  </cols>
  <sheetData>
    <row r="1" spans="1:22" ht="15" x14ac:dyDescent="0.25">
      <c r="A1" s="52" t="s">
        <v>62</v>
      </c>
      <c r="B1" s="52"/>
      <c r="C1" s="52"/>
      <c r="D1" s="52"/>
      <c r="E1" s="52"/>
      <c r="F1" s="52"/>
      <c r="G1" s="52"/>
      <c r="H1" s="52"/>
      <c r="I1" s="16"/>
      <c r="J1" s="16"/>
      <c r="K1" s="16"/>
      <c r="L1" s="16"/>
      <c r="M1" s="16"/>
      <c r="N1" s="16"/>
      <c r="O1" s="52"/>
    </row>
    <row r="2" spans="1:22" x14ac:dyDescent="0.2">
      <c r="A2" s="7" t="s">
        <v>63</v>
      </c>
      <c r="B2" s="3" t="s">
        <v>54</v>
      </c>
      <c r="C2" s="3" t="s">
        <v>57</v>
      </c>
      <c r="D2" s="3" t="s">
        <v>58</v>
      </c>
      <c r="E2" s="3" t="s">
        <v>59</v>
      </c>
      <c r="F2" s="3" t="s">
        <v>60</v>
      </c>
      <c r="G2" s="3" t="s">
        <v>61</v>
      </c>
      <c r="I2" s="16"/>
      <c r="J2" s="16"/>
      <c r="K2" s="16"/>
      <c r="L2" s="16"/>
      <c r="M2" s="16"/>
      <c r="N2" s="16"/>
      <c r="T2" s="60"/>
    </row>
    <row r="3" spans="1:22" x14ac:dyDescent="0.2">
      <c r="A3" s="6" t="s">
        <v>64</v>
      </c>
      <c r="B3" s="6">
        <v>73249746.958103776</v>
      </c>
      <c r="C3" s="6">
        <v>77496083.156565949</v>
      </c>
      <c r="D3" s="6">
        <v>79584578.003149956</v>
      </c>
      <c r="E3" s="6">
        <v>83532038.058357969</v>
      </c>
      <c r="F3" s="6">
        <v>87480180.561541826</v>
      </c>
      <c r="G3" s="6">
        <v>89504582.34230119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2">
      <c r="A4" s="2" t="s">
        <v>65</v>
      </c>
      <c r="B4" s="5">
        <v>9771805.5598006099</v>
      </c>
      <c r="C4" s="5">
        <v>9965991.9659887999</v>
      </c>
      <c r="D4" s="5">
        <v>10196779.771991892</v>
      </c>
      <c r="E4" s="5">
        <v>10457020.852412561</v>
      </c>
      <c r="F4" s="5">
        <v>10804144.131751781</v>
      </c>
      <c r="G4" s="5">
        <v>11135960.699430749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x14ac:dyDescent="0.2">
      <c r="A5" s="2" t="s">
        <v>66</v>
      </c>
      <c r="B5" s="5">
        <v>63227088.488830775</v>
      </c>
      <c r="C5" s="5">
        <v>67252169.334655508</v>
      </c>
      <c r="D5" s="5">
        <v>69096209.23565793</v>
      </c>
      <c r="E5" s="5">
        <v>72777412.150810882</v>
      </c>
      <c r="F5" s="5">
        <v>76351977.918580845</v>
      </c>
      <c r="G5" s="5">
        <v>78012139.257228553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2" x14ac:dyDescent="0.2">
      <c r="A6" s="8" t="s">
        <v>67</v>
      </c>
      <c r="B6" s="5">
        <v>250852.9094723977</v>
      </c>
      <c r="C6" s="5">
        <v>277921.855921635</v>
      </c>
      <c r="D6" s="5">
        <v>291588.99550013273</v>
      </c>
      <c r="E6" s="5">
        <v>297605.0551345225</v>
      </c>
      <c r="F6" s="5">
        <v>324058.51120921085</v>
      </c>
      <c r="G6" s="5">
        <v>356482.38564188947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x14ac:dyDescent="0.2">
      <c r="A7" s="11" t="s">
        <v>68</v>
      </c>
      <c r="B7" s="6">
        <v>36324383.137588017</v>
      </c>
      <c r="C7" s="6">
        <v>45155626.301365122</v>
      </c>
      <c r="D7" s="6">
        <v>48650733.726332024</v>
      </c>
      <c r="E7" s="6">
        <v>51210017.442725018</v>
      </c>
      <c r="F7" s="6">
        <v>54636423.018799737</v>
      </c>
      <c r="G7" s="6">
        <v>60358678.710007191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2" x14ac:dyDescent="0.2">
      <c r="A8" s="8" t="s">
        <v>69</v>
      </c>
      <c r="B8" s="5">
        <v>39939171.190459497</v>
      </c>
      <c r="C8" s="5">
        <v>46824212.165182546</v>
      </c>
      <c r="D8" s="5">
        <v>53293525.995723575</v>
      </c>
      <c r="E8" s="5">
        <v>56436600.924789682</v>
      </c>
      <c r="F8" s="5">
        <v>58860659.519607916</v>
      </c>
      <c r="G8" s="5">
        <v>62177450.187121131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2" x14ac:dyDescent="0.2">
      <c r="A9" s="8" t="s">
        <v>70</v>
      </c>
      <c r="B9" s="5">
        <v>858566.05549917975</v>
      </c>
      <c r="C9" s="5">
        <v>776123.00371501059</v>
      </c>
      <c r="D9" s="5">
        <v>925034.45253631251</v>
      </c>
      <c r="E9" s="5">
        <v>1096591.4327349451</v>
      </c>
      <c r="F9" s="5">
        <v>1161299.4740831677</v>
      </c>
      <c r="G9" s="5">
        <v>1043459.4168387668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2" s="22" customFormat="1" x14ac:dyDescent="0.2">
      <c r="A10" s="2" t="s">
        <v>71</v>
      </c>
      <c r="B10" s="1">
        <v>-4473354.1083706627</v>
      </c>
      <c r="C10" s="1">
        <v>-2444708.8675324307</v>
      </c>
      <c r="D10" s="1">
        <v>-5567826.7219278673</v>
      </c>
      <c r="E10" s="1">
        <v>-6323174.9147996083</v>
      </c>
      <c r="F10" s="1">
        <v>-5385535.9748913487</v>
      </c>
      <c r="G10" s="1">
        <v>-2862230.8939527082</v>
      </c>
      <c r="H10" s="16"/>
      <c r="I10" s="16"/>
      <c r="J10" s="16"/>
      <c r="K10" s="16"/>
      <c r="L10" s="16"/>
      <c r="M10" s="16"/>
      <c r="N10" s="27"/>
      <c r="O10" s="27"/>
      <c r="P10" s="27"/>
      <c r="Q10" s="27"/>
      <c r="R10" s="27"/>
      <c r="S10" s="27"/>
      <c r="T10" s="27"/>
    </row>
    <row r="11" spans="1:22" x14ac:dyDescent="0.2">
      <c r="A11" s="6" t="s">
        <v>72</v>
      </c>
      <c r="B11" s="6">
        <v>16149030.631994219</v>
      </c>
      <c r="C11" s="6">
        <v>15273478.56458139</v>
      </c>
      <c r="D11" s="6">
        <v>18015711.717602815</v>
      </c>
      <c r="E11" s="6">
        <v>14958601.983007235</v>
      </c>
      <c r="F11" s="6">
        <v>17301312.435770102</v>
      </c>
      <c r="G11" s="6">
        <v>20306589.593691405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2" x14ac:dyDescent="0.2">
      <c r="A12" s="8" t="s">
        <v>73</v>
      </c>
      <c r="B12" s="5">
        <v>8796689.3375694994</v>
      </c>
      <c r="C12" s="5">
        <v>7559698.0737003619</v>
      </c>
      <c r="D12" s="5">
        <v>9941743.8101824708</v>
      </c>
      <c r="E12" s="5">
        <v>10400109.024578502</v>
      </c>
      <c r="F12" s="5">
        <v>11030298.965541756</v>
      </c>
      <c r="G12" s="5">
        <v>11051142.332229622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2" x14ac:dyDescent="0.2">
      <c r="A13" s="8" t="s">
        <v>74</v>
      </c>
      <c r="B13" s="5">
        <v>7352341.2944247182</v>
      </c>
      <c r="C13" s="5">
        <v>7713780.4908810286</v>
      </c>
      <c r="D13" s="5">
        <v>8073967.9074203428</v>
      </c>
      <c r="E13" s="5">
        <v>4558492.9584287293</v>
      </c>
      <c r="F13" s="5">
        <v>6271013.4702283442</v>
      </c>
      <c r="G13" s="5">
        <v>9255447.2614617851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2" x14ac:dyDescent="0.2">
      <c r="A14" s="6" t="s">
        <v>75</v>
      </c>
      <c r="B14" s="6">
        <v>17857217.388699483</v>
      </c>
      <c r="C14" s="6">
        <v>22569279.117477618</v>
      </c>
      <c r="D14" s="6">
        <v>21717640.503988989</v>
      </c>
      <c r="E14" s="6">
        <v>19867913.079153389</v>
      </c>
      <c r="F14" s="6">
        <v>24412030.064993776</v>
      </c>
      <c r="G14" s="6">
        <v>32106084.994802993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2" x14ac:dyDescent="0.2">
      <c r="A15" s="8" t="s">
        <v>76</v>
      </c>
      <c r="B15" s="5">
        <v>14322028.527206266</v>
      </c>
      <c r="C15" s="5">
        <v>17374219.74442853</v>
      </c>
      <c r="D15" s="5">
        <v>18560539.924820878</v>
      </c>
      <c r="E15" s="5">
        <v>17441129.837428372</v>
      </c>
      <c r="F15" s="5">
        <v>21500876.758472126</v>
      </c>
      <c r="G15" s="5">
        <v>27904099.952719413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2" x14ac:dyDescent="0.2">
      <c r="A16" s="8" t="s">
        <v>77</v>
      </c>
      <c r="B16" s="5">
        <v>3535188.8614932173</v>
      </c>
      <c r="C16" s="5">
        <v>3476729.9477759385</v>
      </c>
      <c r="D16" s="5">
        <v>3157100.5791681111</v>
      </c>
      <c r="E16" s="5">
        <v>2426783.2417250182</v>
      </c>
      <c r="F16" s="5">
        <v>2911153.3065216499</v>
      </c>
      <c r="G16" s="5">
        <v>4201985.042083581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x14ac:dyDescent="0.2">
      <c r="A17" s="5" t="s">
        <v>78</v>
      </c>
      <c r="B17" s="5">
        <v>-254552.47718718648</v>
      </c>
      <c r="C17" s="5">
        <v>-181440.86761726439</v>
      </c>
      <c r="D17" s="5">
        <v>-1394144.3942967951</v>
      </c>
      <c r="E17" s="5">
        <v>-1109206.5467645079</v>
      </c>
      <c r="F17" s="5">
        <v>-54372.854575365782</v>
      </c>
      <c r="G17" s="5">
        <v>3204145.5799292922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x14ac:dyDescent="0.2">
      <c r="A18" s="12" t="s">
        <v>53</v>
      </c>
      <c r="B18" s="12">
        <v>107611390.86179934</v>
      </c>
      <c r="C18" s="12">
        <v>115174468.03741758</v>
      </c>
      <c r="D18" s="12">
        <v>123139238.54879901</v>
      </c>
      <c r="E18" s="12">
        <v>128723537.858172</v>
      </c>
      <c r="F18" s="12">
        <v>134951513.09654254</v>
      </c>
      <c r="G18" s="12">
        <v>141267911.2311261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x14ac:dyDescent="0.2">
      <c r="B19" s="16"/>
      <c r="C19" s="61"/>
      <c r="D19" s="61"/>
      <c r="E19" s="61"/>
      <c r="F19" s="61"/>
      <c r="G19" s="61"/>
      <c r="I19" s="16"/>
      <c r="J19" s="16"/>
      <c r="K19" s="16"/>
      <c r="L19" s="16"/>
      <c r="M19" s="16"/>
      <c r="N1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GDP KP</vt:lpstr>
      <vt:lpstr>GDP CP</vt:lpstr>
      <vt:lpstr>Growth Rate</vt:lpstr>
      <vt:lpstr>Expenditure CP</vt:lpstr>
      <vt:lpstr>Expenditure KP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DESD</cp:lastModifiedBy>
  <dcterms:created xsi:type="dcterms:W3CDTF">2023-07-21T12:18:50Z</dcterms:created>
  <dcterms:modified xsi:type="dcterms:W3CDTF">2023-08-23T15:03:08Z</dcterms:modified>
</cp:coreProperties>
</file>